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ella\Desktop\"/>
    </mc:Choice>
  </mc:AlternateContent>
  <bookViews>
    <workbookView xWindow="0" yWindow="0" windowWidth="19200" windowHeight="10995"/>
  </bookViews>
  <sheets>
    <sheet name="2 anno TAAEC II SEMESTRE 2021" sheetId="1" r:id="rId1"/>
  </sheets>
  <definedNames>
    <definedName name="_xlnm.Print_Area" localSheetId="0">'2 anno TAAEC II SEMESTRE 2021'!$A$1:$H$223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1" i="1" l="1"/>
  <c r="D211" i="1"/>
  <c r="B211" i="1"/>
  <c r="D220" i="1"/>
  <c r="D223" i="1"/>
  <c r="B220" i="1"/>
  <c r="F220" i="1"/>
  <c r="H220" i="1"/>
  <c r="F217" i="1"/>
  <c r="D217" i="1"/>
  <c r="B217" i="1"/>
  <c r="B19" i="1"/>
  <c r="F19" i="1"/>
  <c r="B32" i="1"/>
  <c r="F32" i="1"/>
  <c r="B45" i="1"/>
  <c r="F45" i="1"/>
  <c r="B58" i="1"/>
  <c r="F58" i="1"/>
  <c r="B71" i="1"/>
  <c r="F71" i="1"/>
  <c r="B84" i="1"/>
  <c r="B97" i="1"/>
  <c r="B110" i="1"/>
  <c r="B123" i="1"/>
  <c r="F123" i="1"/>
  <c r="B136" i="1"/>
  <c r="F136" i="1"/>
  <c r="B149" i="1"/>
  <c r="F149" i="1"/>
  <c r="B162" i="1"/>
  <c r="F162" i="1"/>
  <c r="B175" i="1"/>
  <c r="F175" i="1"/>
  <c r="B189" i="1"/>
  <c r="F189" i="1"/>
  <c r="B6" i="1"/>
  <c r="F208" i="1"/>
  <c r="D208" i="1"/>
  <c r="B208" i="1"/>
  <c r="F223" i="1"/>
  <c r="B223" i="1"/>
  <c r="F214" i="1"/>
  <c r="D214" i="1"/>
  <c r="B214" i="1"/>
  <c r="H208" i="1"/>
  <c r="F6" i="1"/>
  <c r="H217" i="1"/>
  <c r="H223" i="1"/>
  <c r="H214" i="1"/>
  <c r="H211" i="1"/>
</calcChain>
</file>

<file path=xl/sharedStrings.xml><?xml version="1.0" encoding="utf-8"?>
<sst xmlns="http://schemas.openxmlformats.org/spreadsheetml/2006/main" count="608" uniqueCount="90">
  <si>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</si>
  <si>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</si>
  <si>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</si>
  <si>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</si>
  <si>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</si>
  <si>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</si>
  <si>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</si>
  <si>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</si>
  <si>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</si>
  <si>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</si>
  <si>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</si>
  <si>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</si>
  <si>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</si>
  <si>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</si>
  <si>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</si>
  <si>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</si>
  <si>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</si>
  <si>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</si>
  <si>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</si>
  <si>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</si>
  <si>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</si>
  <si>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</si>
  <si>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</si>
  <si>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</si>
  <si>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</si>
  <si>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</si>
  <si>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</si>
  <si>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</si>
  <si>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</si>
  <si>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</si>
  <si>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</si>
  <si>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</si>
  <si>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</si>
  <si>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</si>
  <si>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</si>
  <si>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</si>
  <si>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</si>
  <si>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Seminario</t>
  </si>
  <si>
    <t>Professionalizzante</t>
  </si>
  <si>
    <t xml:space="preserve">Settimana sospensione </t>
  </si>
  <si>
    <t>didattica frontale</t>
  </si>
  <si>
    <t xml:space="preserve">2 semestre </t>
  </si>
  <si>
    <t>Settimane</t>
  </si>
  <si>
    <t>SOSP</t>
  </si>
  <si>
    <t>Prove in itinere e festività pasquali</t>
  </si>
  <si>
    <t>13a settimana</t>
  </si>
  <si>
    <t>Prove</t>
  </si>
  <si>
    <t>in itinere</t>
  </si>
  <si>
    <t>Corso di Laurea in TAAEC</t>
  </si>
  <si>
    <t>2 anno</t>
  </si>
  <si>
    <t>Principali patologie genetiche</t>
  </si>
  <si>
    <t>Nutrizione</t>
  </si>
  <si>
    <t>Patologia generale</t>
  </si>
  <si>
    <t>Nutrizione AP G1</t>
  </si>
  <si>
    <t>Nutrizione AP G2</t>
  </si>
  <si>
    <t>Nutrizione AP G3</t>
  </si>
  <si>
    <t>Nutrizione LFS</t>
  </si>
  <si>
    <t>Allevamento</t>
  </si>
  <si>
    <t>Allevamento LFS</t>
  </si>
  <si>
    <t>15 - 19 febbraio 2021</t>
  </si>
  <si>
    <t>22 febbraio - 26 febbraio 2021</t>
  </si>
  <si>
    <t>1- 5 marzo 2021</t>
  </si>
  <si>
    <t>29 marzo - 2 aprile 2021</t>
  </si>
  <si>
    <t>8 - 12 marzo 2021</t>
  </si>
  <si>
    <t>15 - 19 marzo 2021</t>
  </si>
  <si>
    <t>22 - 26 marzo 2021</t>
  </si>
  <si>
    <t>5 -  9 aprile 2021</t>
  </si>
  <si>
    <t>12 - 16 aprile 2021</t>
  </si>
  <si>
    <t>19 -23 aprile 2021</t>
  </si>
  <si>
    <t>26 aprile - 30 aprile 2021</t>
  </si>
  <si>
    <t>3 - 7  maggio 2021</t>
  </si>
  <si>
    <t>10 - 14 maggio 2021</t>
  </si>
  <si>
    <t>17 - 21 maggio 2021</t>
  </si>
  <si>
    <t>24 - 28 maggio 2021</t>
  </si>
  <si>
    <t>sospensione didattiva frontale</t>
  </si>
  <si>
    <t>17 febbraio  - 28 maggio 2021</t>
  </si>
  <si>
    <t>Allevamento   = Modulo di allevamento degli animali domestici. Corso integrato  di "Allevamento degli animali domestici": GIULIOTTI LORELLA</t>
  </si>
  <si>
    <t>Patologia generale  = Modulo di "Patologia generale veterinaria": MILLANTA FRANCESCA  - Corso Integrato "Patologia generale, Patologie genetiche e gestione della riproduzione"-MILLANTA FRANCESCA</t>
  </si>
  <si>
    <t>Principali patologie genetiche = Modulo di "Principali patologie di origine genetica": Corso Integrato "Patologia generale, patologie genetiche e gestione della riproduzione" LUBAS GEORGE  -</t>
  </si>
  <si>
    <t xml:space="preserve">Gestione della riproduzione = Modulo di "Principali patologie di origine genetica" (segmento): Corso Integrato "Patologia generale, patologie genetiche e gestione della riproduzione"  ROTA ALESSANDRA  </t>
  </si>
  <si>
    <t>Gestione della riproduzione</t>
  </si>
  <si>
    <t>Gestione della riproduzione AP G2</t>
  </si>
  <si>
    <t>Gestione della riproduzione AP G1</t>
  </si>
  <si>
    <t>Nutrizione  = Corso Integrato  di "Nutrizione e alimentazione animale": GATTA DOMENICO (Codocenza:MINIERI SARA)</t>
  </si>
  <si>
    <t>Valutazione morfofunzionale  = Modulo di allevamento degli animali domestici (segmento)  - Corso integrato "Allevamento degli animali domestici" SALARI FEDERICA</t>
  </si>
  <si>
    <t>valutazione morfofunzionale</t>
  </si>
  <si>
    <t>valutazione morfofunzionale LFS</t>
  </si>
  <si>
    <t>sospensione didattica frontale</t>
  </si>
  <si>
    <t>sospensione attività didattica frontale per prove in itinere</t>
  </si>
  <si>
    <t>seminario preofessionalizzante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</si>
</sst>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26"/>
      <name val="Calibri"/>
      <family val="2"/>
      <scheme val="minor"/>
    </font>
    <font>
      <b/>
      <sz val="10"/>
      <name val="Arial"/>
      <family val="2"/>
    </font>
    <font>
      <b/>
      <sz val="24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name val="Calibri"/>
      <family val="2"/>
    </font>
    <font>
      <b/>
      <sz val="11"/>
      <color rgb="FFFF0000"/>
      <name val="Calibri"/>
      <family val="2"/>
      <scheme val="minor"/>
    </font>
    <font>
      <sz val="48"/>
      <name val="Calibri"/>
      <family val="2"/>
      <scheme val="minor"/>
    </font>
    <font>
      <b/>
      <sz val="16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</fills>
  <borders count="3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 style="thin">
        <color indexed="63"/>
      </right>
      <top style="thin">
        <color indexed="64"/>
      </top>
      <bottom/>
      <diagonal/>
    </border>
    <border>
      <left style="thin">
        <color indexed="6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hair">
        <color indexed="63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/>
      <bottom style="hair">
        <color indexed="63"/>
      </bottom>
      <diagonal/>
    </border>
    <border>
      <left/>
      <right style="thin">
        <color indexed="63"/>
      </right>
      <top style="thin">
        <color indexed="63"/>
      </top>
      <bottom style="hair">
        <color indexed="63"/>
      </bottom>
      <diagonal/>
    </border>
    <border>
      <left/>
      <right style="thin">
        <color indexed="63"/>
      </right>
      <top style="thin">
        <color indexed="63"/>
      </top>
      <bottom style="medium">
        <color indexed="64"/>
      </bottom>
      <diagonal/>
    </border>
    <border>
      <left/>
      <right style="thin">
        <color indexed="63"/>
      </right>
      <top/>
      <bottom style="hair">
        <color indexed="63"/>
      </bottom>
      <diagonal/>
    </border>
    <border>
      <left style="thin">
        <color indexed="63"/>
      </left>
      <right style="thin">
        <color indexed="64"/>
      </right>
      <top style="thin">
        <color indexed="64"/>
      </top>
      <bottom style="thin">
        <color indexed="63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10" fillId="0" borderId="0" xfId="0" applyFont="1" applyFill="1" applyAlignment="1">
      <alignment horizontal="right"/>
    </xf>
    <xf numFmtId="0" fontId="10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3" fillId="3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14" fillId="0" borderId="0" xfId="0" applyFont="1" applyFill="1"/>
    <xf numFmtId="0" fontId="7" fillId="0" borderId="0" xfId="0" applyFont="1" applyFill="1"/>
    <xf numFmtId="0" fontId="16" fillId="0" borderId="3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/>
    <xf numFmtId="0" fontId="3" fillId="5" borderId="3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3" fillId="8" borderId="5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3" fillId="9" borderId="5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3" fillId="9" borderId="6" xfId="0" applyFont="1" applyFill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 wrapText="1"/>
    </xf>
    <xf numFmtId="0" fontId="0" fillId="10" borderId="0" xfId="0" applyFill="1"/>
    <xf numFmtId="0" fontId="18" fillId="0" borderId="0" xfId="0" applyFont="1"/>
    <xf numFmtId="0" fontId="0" fillId="11" borderId="0" xfId="0" applyFill="1"/>
    <xf numFmtId="0" fontId="0" fillId="3" borderId="0" xfId="0" applyFill="1"/>
    <xf numFmtId="0" fontId="17" fillId="10" borderId="7" xfId="0" applyFont="1" applyFill="1" applyBorder="1" applyAlignment="1">
      <alignment horizontal="center" vertical="center"/>
    </xf>
    <xf numFmtId="0" fontId="17" fillId="10" borderId="8" xfId="0" applyFont="1" applyFill="1" applyBorder="1" applyAlignment="1">
      <alignment horizontal="center" vertical="center"/>
    </xf>
    <xf numFmtId="0" fontId="17" fillId="10" borderId="9" xfId="0" applyFont="1" applyFill="1" applyBorder="1" applyAlignment="1">
      <alignment horizontal="center" vertical="center"/>
    </xf>
    <xf numFmtId="0" fontId="17" fillId="10" borderId="10" xfId="0" applyFont="1" applyFill="1" applyBorder="1" applyAlignment="1">
      <alignment horizontal="center" vertical="center"/>
    </xf>
    <xf numFmtId="0" fontId="17" fillId="10" borderId="0" xfId="0" applyFont="1" applyFill="1" applyBorder="1" applyAlignment="1">
      <alignment horizontal="center" vertical="center"/>
    </xf>
    <xf numFmtId="0" fontId="17" fillId="10" borderId="11" xfId="0" applyFont="1" applyFill="1" applyBorder="1" applyAlignment="1">
      <alignment horizontal="center" vertical="center"/>
    </xf>
    <xf numFmtId="0" fontId="17" fillId="10" borderId="18" xfId="0" applyFont="1" applyFill="1" applyBorder="1" applyAlignment="1">
      <alignment horizontal="center" vertical="center"/>
    </xf>
    <xf numFmtId="0" fontId="17" fillId="10" borderId="19" xfId="0" applyFont="1" applyFill="1" applyBorder="1" applyAlignment="1">
      <alignment horizontal="center" vertical="center"/>
    </xf>
    <xf numFmtId="0" fontId="17" fillId="10" borderId="20" xfId="0" applyFont="1" applyFill="1" applyBorder="1" applyAlignment="1">
      <alignment horizontal="center" vertical="center"/>
    </xf>
    <xf numFmtId="0" fontId="17" fillId="10" borderId="21" xfId="0" applyFont="1" applyFill="1" applyBorder="1" applyAlignment="1">
      <alignment horizontal="center" vertical="center"/>
    </xf>
    <xf numFmtId="0" fontId="17" fillId="10" borderId="22" xfId="0" applyFont="1" applyFill="1" applyBorder="1" applyAlignment="1">
      <alignment horizontal="center" vertical="center"/>
    </xf>
    <xf numFmtId="0" fontId="17" fillId="10" borderId="23" xfId="0" applyFont="1" applyFill="1" applyBorder="1" applyAlignment="1">
      <alignment horizontal="center" vertical="center"/>
    </xf>
    <xf numFmtId="0" fontId="17" fillId="10" borderId="12" xfId="0" applyFont="1" applyFill="1" applyBorder="1" applyAlignment="1">
      <alignment horizontal="center" vertical="center"/>
    </xf>
    <xf numFmtId="0" fontId="17" fillId="10" borderId="13" xfId="0" applyFont="1" applyFill="1" applyBorder="1" applyAlignment="1">
      <alignment horizontal="center" vertical="center"/>
    </xf>
    <xf numFmtId="0" fontId="17" fillId="10" borderId="14" xfId="0" applyFont="1" applyFill="1" applyBorder="1" applyAlignment="1">
      <alignment horizontal="center" vertical="center"/>
    </xf>
    <xf numFmtId="0" fontId="13" fillId="4" borderId="7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3" fillId="4" borderId="0" xfId="0" applyFont="1" applyFill="1" applyBorder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13" fillId="4" borderId="18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13" fillId="4" borderId="20" xfId="0" applyFont="1" applyFill="1" applyBorder="1" applyAlignment="1">
      <alignment horizontal="center" vertical="center" wrapText="1"/>
    </xf>
    <xf numFmtId="0" fontId="13" fillId="4" borderId="21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13" fillId="4" borderId="23" xfId="0" applyFont="1" applyFill="1" applyBorder="1" applyAlignment="1">
      <alignment horizontal="center" vertical="center" wrapText="1"/>
    </xf>
    <xf numFmtId="0" fontId="13" fillId="4" borderId="12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15" fillId="8" borderId="0" xfId="0" applyFont="1" applyFill="1" applyAlignment="1">
      <alignment vertical="center" wrapText="1"/>
    </xf>
    <xf numFmtId="0" fontId="15" fillId="5" borderId="0" xfId="0" applyFont="1" applyFill="1" applyAlignment="1">
      <alignment vertical="center" wrapText="1"/>
    </xf>
    <xf numFmtId="0" fontId="15" fillId="9" borderId="0" xfId="0" applyFont="1" applyFill="1" applyAlignment="1">
      <alignment vertical="center" wrapText="1"/>
    </xf>
    <xf numFmtId="0" fontId="10" fillId="9" borderId="0" xfId="0" applyFont="1" applyFill="1" applyAlignment="1">
      <alignment vertical="center" wrapText="1"/>
    </xf>
    <xf numFmtId="0" fontId="15" fillId="3" borderId="0" xfId="0" applyFont="1" applyFill="1" applyAlignment="1">
      <alignment vertical="center" wrapText="1"/>
    </xf>
    <xf numFmtId="0" fontId="15" fillId="7" borderId="0" xfId="0" applyFont="1" applyFill="1" applyAlignment="1">
      <alignment vertical="center" wrapText="1"/>
    </xf>
    <xf numFmtId="0" fontId="15" fillId="6" borderId="0" xfId="0" applyFont="1" applyFill="1" applyAlignment="1">
      <alignment vertical="center" wrapText="1"/>
    </xf>
    <xf numFmtId="0" fontId="1" fillId="0" borderId="24" xfId="0" applyFont="1" applyBorder="1"/>
    <xf numFmtId="0" fontId="1" fillId="0" borderId="25" xfId="0" applyFont="1" applyBorder="1"/>
    <xf numFmtId="0" fontId="3" fillId="0" borderId="1" xfId="0" applyFont="1" applyFill="1" applyBorder="1" applyAlignment="1">
      <alignment horizontal="center" vertical="center" wrapText="1"/>
    </xf>
    <xf numFmtId="0" fontId="1" fillId="0" borderId="26" xfId="0" applyFont="1" applyBorder="1"/>
    <xf numFmtId="0" fontId="1" fillId="0" borderId="28" xfId="0" applyFont="1" applyBorder="1"/>
    <xf numFmtId="0" fontId="3" fillId="0" borderId="25" xfId="0" applyFont="1" applyFill="1" applyBorder="1" applyAlignment="1">
      <alignment horizontal="center" vertical="center" wrapText="1"/>
    </xf>
    <xf numFmtId="0" fontId="1" fillId="0" borderId="27" xfId="0" applyFont="1" applyBorder="1"/>
    <xf numFmtId="0" fontId="1" fillId="0" borderId="29" xfId="0" applyFont="1" applyBorder="1"/>
    <xf numFmtId="0" fontId="1" fillId="0" borderId="30" xfId="0" applyFont="1" applyBorder="1"/>
    <xf numFmtId="0" fontId="3" fillId="0" borderId="32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1" fillId="0" borderId="31" xfId="0" applyFont="1" applyBorder="1"/>
    <xf numFmtId="0" fontId="1" fillId="0" borderId="38" xfId="0" applyFont="1" applyBorder="1"/>
    <xf numFmtId="0" fontId="3" fillId="7" borderId="32" xfId="0" applyFont="1" applyFill="1" applyBorder="1" applyAlignment="1">
      <alignment horizontal="center" vertical="center" wrapText="1"/>
    </xf>
    <xf numFmtId="0" fontId="3" fillId="7" borderId="33" xfId="0" applyFont="1" applyFill="1" applyBorder="1" applyAlignment="1">
      <alignment horizontal="center" vertical="center" wrapText="1"/>
    </xf>
    <xf numFmtId="0" fontId="3" fillId="8" borderId="34" xfId="0" applyFont="1" applyFill="1" applyBorder="1" applyAlignment="1">
      <alignment horizontal="center" vertical="center" wrapText="1"/>
    </xf>
    <xf numFmtId="0" fontId="3" fillId="8" borderId="32" xfId="0" applyFont="1" applyFill="1" applyBorder="1" applyAlignment="1">
      <alignment horizontal="center" vertical="center" wrapText="1"/>
    </xf>
    <xf numFmtId="0" fontId="3" fillId="6" borderId="3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37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5"/>
  <sheetViews>
    <sheetView tabSelected="1" topLeftCell="A115" zoomScale="73" zoomScaleNormal="85" workbookViewId="0">
      <selection activeCell="F130" sqref="F130"/>
    </sheetView>
  </sheetViews>
  <sheetFormatPr defaultColWidth="8.85546875" defaultRowHeight="12.75" x14ac:dyDescent="0.2"/>
  <cols>
    <col min="1" max="1" width="12.85546875" style="3" customWidth="1"/>
    <col min="2" max="5" width="21.28515625" style="1" customWidth="1"/>
    <col min="6" max="6" width="42.85546875" style="1" customWidth="1"/>
    <col min="7" max="7" width="6.85546875" style="3" customWidth="1"/>
    <col min="8" max="8" width="6.85546875" style="5" customWidth="1"/>
    <col min="9" max="9" width="15.28515625" customWidth="1"/>
    <col min="10" max="10" width="21.140625" customWidth="1"/>
    <col min="11" max="11" width="22.85546875" customWidth="1"/>
  </cols>
  <sheetData>
    <row r="1" spans="1:15" ht="23.25" x14ac:dyDescent="0.35">
      <c r="A1" s="39" t="s">
        <v>48</v>
      </c>
      <c r="B1" s="9"/>
      <c r="C1" s="9"/>
      <c r="D1" s="9"/>
      <c r="E1" s="9" t="s">
        <v>41</v>
      </c>
      <c r="F1" s="12"/>
      <c r="G1" s="9"/>
    </row>
    <row r="2" spans="1:15" ht="21" x14ac:dyDescent="0.35">
      <c r="A2" s="2"/>
      <c r="B2" s="3"/>
      <c r="C2" s="4"/>
      <c r="D2" s="4"/>
      <c r="E2" s="9" t="s">
        <v>75</v>
      </c>
      <c r="F2" s="10"/>
    </row>
    <row r="3" spans="1:15" ht="21" x14ac:dyDescent="0.35">
      <c r="A3" s="9" t="s">
        <v>49</v>
      </c>
      <c r="C3" s="9"/>
      <c r="D3" s="4"/>
      <c r="E3" s="4"/>
      <c r="G3" s="4"/>
    </row>
    <row r="4" spans="1:15" ht="21" x14ac:dyDescent="0.35">
      <c r="A4" s="9"/>
      <c r="C4" s="9"/>
      <c r="D4" s="4"/>
      <c r="E4" s="4"/>
      <c r="G4" s="4"/>
    </row>
    <row r="5" spans="1:15" ht="21" x14ac:dyDescent="0.35">
      <c r="A5" s="9"/>
      <c r="C5" s="38"/>
      <c r="D5" s="4"/>
      <c r="E5" s="4"/>
      <c r="G5" s="4"/>
    </row>
    <row r="6" spans="1:15" ht="18.75" x14ac:dyDescent="0.3">
      <c r="A6" s="3" t="s">
        <v>24</v>
      </c>
      <c r="B6" s="2" t="str">
        <f>K7</f>
        <v>15 - 19 febbraio 2021</v>
      </c>
      <c r="C6" s="4"/>
      <c r="E6" s="4"/>
      <c r="F6" s="2" t="str">
        <f>J7</f>
        <v>1a settimana</v>
      </c>
      <c r="G6" s="4"/>
      <c r="J6" s="30" t="s">
        <v>42</v>
      </c>
      <c r="K6" s="2"/>
    </row>
    <row r="7" spans="1:15" ht="18.75" x14ac:dyDescent="0.3">
      <c r="B7" s="2"/>
      <c r="C7" s="4"/>
      <c r="E7" s="4"/>
      <c r="F7" s="2"/>
      <c r="G7" s="4"/>
      <c r="J7" s="30" t="s">
        <v>10</v>
      </c>
      <c r="K7" t="s">
        <v>59</v>
      </c>
    </row>
    <row r="8" spans="1:15" ht="15" x14ac:dyDescent="0.25">
      <c r="A8" s="6" t="s">
        <v>0</v>
      </c>
      <c r="B8" s="7" t="s">
        <v>18</v>
      </c>
      <c r="C8" s="7" t="s">
        <v>19</v>
      </c>
      <c r="D8" s="7" t="s">
        <v>20</v>
      </c>
      <c r="E8" s="7" t="s">
        <v>21</v>
      </c>
      <c r="F8" s="7" t="s">
        <v>22</v>
      </c>
      <c r="G8" s="4"/>
      <c r="J8" s="30" t="s">
        <v>23</v>
      </c>
      <c r="K8" t="s">
        <v>60</v>
      </c>
    </row>
    <row r="9" spans="1:15" ht="30" customHeight="1" x14ac:dyDescent="0.25">
      <c r="A9" s="13" t="s">
        <v>1</v>
      </c>
      <c r="B9" s="15"/>
      <c r="C9" s="15"/>
      <c r="D9" s="111"/>
      <c r="E9" s="115"/>
      <c r="F9" s="15"/>
      <c r="G9" s="4"/>
      <c r="J9" s="30" t="s">
        <v>25</v>
      </c>
      <c r="K9" t="s">
        <v>61</v>
      </c>
    </row>
    <row r="10" spans="1:15" ht="30" customHeight="1" x14ac:dyDescent="0.25">
      <c r="A10" s="13" t="s">
        <v>2</v>
      </c>
      <c r="B10" s="46" t="s">
        <v>57</v>
      </c>
      <c r="C10" s="51" t="s">
        <v>50</v>
      </c>
      <c r="D10" s="127"/>
      <c r="E10" s="116"/>
      <c r="F10" s="15"/>
      <c r="G10" s="4"/>
      <c r="J10" s="30" t="s">
        <v>26</v>
      </c>
      <c r="K10" t="s">
        <v>63</v>
      </c>
    </row>
    <row r="11" spans="1:15" ht="30" customHeight="1" x14ac:dyDescent="0.25">
      <c r="A11" s="13" t="s">
        <v>3</v>
      </c>
      <c r="B11" s="46" t="s">
        <v>57</v>
      </c>
      <c r="C11" s="51" t="s">
        <v>50</v>
      </c>
      <c r="D11" s="46" t="s">
        <v>57</v>
      </c>
      <c r="E11" s="15"/>
      <c r="F11" s="15"/>
      <c r="G11" s="4"/>
      <c r="J11" s="30" t="s">
        <v>11</v>
      </c>
      <c r="K11" t="s">
        <v>64</v>
      </c>
    </row>
    <row r="12" spans="1:15" ht="30" customHeight="1" x14ac:dyDescent="0.25">
      <c r="A12" s="13" t="s">
        <v>4</v>
      </c>
      <c r="B12" s="54" t="s">
        <v>51</v>
      </c>
      <c r="C12" s="33" t="s">
        <v>52</v>
      </c>
      <c r="D12" s="33" t="s">
        <v>52</v>
      </c>
      <c r="E12" s="15"/>
      <c r="F12" s="15"/>
      <c r="G12" s="4"/>
      <c r="J12" s="30" t="s">
        <v>12</v>
      </c>
      <c r="K12" t="s">
        <v>65</v>
      </c>
    </row>
    <row r="13" spans="1:15" ht="30" customHeight="1" thickBot="1" x14ac:dyDescent="0.3">
      <c r="A13" s="19" t="s">
        <v>5</v>
      </c>
      <c r="B13" s="55" t="s">
        <v>51</v>
      </c>
      <c r="C13" s="34" t="s">
        <v>52</v>
      </c>
      <c r="D13" s="34" t="s">
        <v>52</v>
      </c>
      <c r="E13" s="20"/>
      <c r="F13" s="20"/>
      <c r="G13" s="4"/>
      <c r="J13" s="31" t="s">
        <v>43</v>
      </c>
      <c r="K13" s="32" t="s">
        <v>62</v>
      </c>
      <c r="L13" s="32" t="s">
        <v>44</v>
      </c>
      <c r="M13" s="32"/>
      <c r="N13" s="32"/>
      <c r="O13" s="32"/>
    </row>
    <row r="14" spans="1:15" ht="30" customHeight="1" x14ac:dyDescent="0.25">
      <c r="A14" s="14" t="s">
        <v>6</v>
      </c>
      <c r="B14" s="52" t="s">
        <v>50</v>
      </c>
      <c r="C14" s="56" t="s">
        <v>51</v>
      </c>
      <c r="D14" s="58" t="s">
        <v>85</v>
      </c>
      <c r="E14" s="18"/>
      <c r="F14" s="18"/>
      <c r="G14" s="4"/>
      <c r="J14" s="31" t="s">
        <v>43</v>
      </c>
      <c r="K14" s="32" t="s">
        <v>66</v>
      </c>
      <c r="L14" s="32" t="s">
        <v>44</v>
      </c>
      <c r="M14" s="32"/>
      <c r="N14" s="32"/>
      <c r="O14" s="32"/>
    </row>
    <row r="15" spans="1:15" ht="30" customHeight="1" x14ac:dyDescent="0.25">
      <c r="A15" s="13" t="s">
        <v>7</v>
      </c>
      <c r="B15" s="51" t="s">
        <v>50</v>
      </c>
      <c r="C15" s="54" t="s">
        <v>51</v>
      </c>
      <c r="D15" s="59" t="s">
        <v>85</v>
      </c>
      <c r="E15" s="15"/>
      <c r="F15" s="15"/>
      <c r="G15" s="4"/>
      <c r="J15" s="30" t="s">
        <v>13</v>
      </c>
      <c r="K15" s="44" t="s">
        <v>67</v>
      </c>
    </row>
    <row r="16" spans="1:15" ht="30" customHeight="1" x14ac:dyDescent="0.25">
      <c r="A16" s="13" t="s">
        <v>8</v>
      </c>
      <c r="B16" s="15"/>
      <c r="C16" s="15"/>
      <c r="D16" s="54" t="s">
        <v>51</v>
      </c>
      <c r="E16" s="15"/>
      <c r="F16" s="15"/>
      <c r="G16" s="4"/>
      <c r="J16" s="30" t="s">
        <v>14</v>
      </c>
      <c r="K16" t="s">
        <v>68</v>
      </c>
    </row>
    <row r="17" spans="1:16" ht="30" customHeight="1" x14ac:dyDescent="0.25">
      <c r="A17" s="16" t="s">
        <v>9</v>
      </c>
      <c r="B17" s="17"/>
      <c r="C17" s="17"/>
      <c r="D17" s="57" t="s">
        <v>51</v>
      </c>
      <c r="E17" s="17"/>
      <c r="F17" s="17"/>
      <c r="G17" s="4"/>
      <c r="J17" s="30" t="s">
        <v>15</v>
      </c>
      <c r="K17" t="s">
        <v>69</v>
      </c>
    </row>
    <row r="18" spans="1:16" ht="15" x14ac:dyDescent="0.25">
      <c r="A18" s="4"/>
      <c r="B18" s="4"/>
      <c r="C18" s="4"/>
      <c r="D18" s="4"/>
      <c r="E18" s="4"/>
      <c r="F18" s="4"/>
      <c r="G18" s="4"/>
      <c r="J18" s="30" t="s">
        <v>16</v>
      </c>
      <c r="K18" t="s">
        <v>70</v>
      </c>
    </row>
    <row r="19" spans="1:16" ht="18.75" x14ac:dyDescent="0.3">
      <c r="A19" s="3" t="s">
        <v>24</v>
      </c>
      <c r="B19" s="2" t="str">
        <f>K8</f>
        <v>22 febbraio - 26 febbraio 2021</v>
      </c>
      <c r="C19" s="4"/>
      <c r="E19" s="4"/>
      <c r="F19" s="2" t="str">
        <f>J8</f>
        <v>2a settimana</v>
      </c>
      <c r="G19" s="4"/>
      <c r="J19" s="30" t="s">
        <v>17</v>
      </c>
      <c r="K19" t="s">
        <v>71</v>
      </c>
    </row>
    <row r="20" spans="1:16" ht="18.75" x14ac:dyDescent="0.3">
      <c r="B20" s="2"/>
      <c r="C20" s="4"/>
      <c r="E20" s="4"/>
      <c r="F20" s="2"/>
      <c r="J20" s="30" t="s">
        <v>27</v>
      </c>
      <c r="K20" t="s">
        <v>72</v>
      </c>
    </row>
    <row r="21" spans="1:16" ht="15" x14ac:dyDescent="0.25">
      <c r="A21" s="6" t="s">
        <v>0</v>
      </c>
      <c r="B21" s="7" t="s">
        <v>18</v>
      </c>
      <c r="C21" s="7" t="s">
        <v>19</v>
      </c>
      <c r="D21" s="7" t="s">
        <v>20</v>
      </c>
      <c r="E21" s="7" t="s">
        <v>21</v>
      </c>
      <c r="F21" s="7" t="s">
        <v>22</v>
      </c>
      <c r="J21" s="30" t="s">
        <v>45</v>
      </c>
      <c r="K21" t="s">
        <v>73</v>
      </c>
    </row>
    <row r="22" spans="1:16" ht="30" customHeight="1" x14ac:dyDescent="0.25">
      <c r="A22" s="13" t="s">
        <v>1</v>
      </c>
      <c r="B22" s="15"/>
      <c r="C22" s="15"/>
      <c r="D22" s="111"/>
      <c r="E22" s="15"/>
      <c r="F22" s="15"/>
      <c r="G22" s="4"/>
      <c r="J22" s="30"/>
    </row>
    <row r="23" spans="1:16" ht="30" customHeight="1" x14ac:dyDescent="0.25">
      <c r="A23" s="13" t="s">
        <v>2</v>
      </c>
      <c r="B23" s="46" t="s">
        <v>57</v>
      </c>
      <c r="C23" s="51" t="s">
        <v>50</v>
      </c>
      <c r="D23" s="110"/>
      <c r="E23" s="50" t="s">
        <v>80</v>
      </c>
      <c r="F23" s="15"/>
      <c r="G23" s="4"/>
    </row>
    <row r="24" spans="1:16" ht="30" customHeight="1" x14ac:dyDescent="0.25">
      <c r="A24" s="13" t="s">
        <v>3</v>
      </c>
      <c r="B24" s="46" t="s">
        <v>57</v>
      </c>
      <c r="C24" s="51" t="s">
        <v>50</v>
      </c>
      <c r="D24" s="46" t="s">
        <v>57</v>
      </c>
      <c r="E24" s="50" t="s">
        <v>80</v>
      </c>
      <c r="F24" s="15"/>
      <c r="G24" s="4"/>
      <c r="K24" s="96"/>
      <c r="L24" s="96"/>
      <c r="M24" s="96"/>
      <c r="N24" s="96"/>
      <c r="O24" s="96"/>
    </row>
    <row r="25" spans="1:16" ht="30" customHeight="1" x14ac:dyDescent="0.25">
      <c r="A25" s="13" t="s">
        <v>4</v>
      </c>
      <c r="B25" s="54" t="s">
        <v>51</v>
      </c>
      <c r="C25" s="33" t="s">
        <v>52</v>
      </c>
      <c r="D25" s="33" t="s">
        <v>52</v>
      </c>
      <c r="E25" s="15"/>
      <c r="F25" s="15"/>
      <c r="G25" s="4"/>
      <c r="K25" s="96"/>
      <c r="L25" s="96"/>
      <c r="M25" s="96"/>
      <c r="N25" s="96"/>
      <c r="O25" s="96"/>
    </row>
    <row r="26" spans="1:16" ht="30" customHeight="1" thickBot="1" x14ac:dyDescent="0.3">
      <c r="A26" s="19" t="s">
        <v>5</v>
      </c>
      <c r="B26" s="55" t="s">
        <v>51</v>
      </c>
      <c r="C26" s="34" t="s">
        <v>52</v>
      </c>
      <c r="D26" s="34" t="s">
        <v>52</v>
      </c>
      <c r="E26" s="20"/>
      <c r="F26" s="20"/>
      <c r="G26" s="4"/>
      <c r="K26" s="97"/>
      <c r="L26" s="97"/>
      <c r="M26" s="97"/>
      <c r="N26" s="97"/>
      <c r="O26" s="97"/>
      <c r="P26" s="37"/>
    </row>
    <row r="27" spans="1:16" ht="30" customHeight="1" x14ac:dyDescent="0.25">
      <c r="A27" s="14" t="s">
        <v>6</v>
      </c>
      <c r="B27" s="51" t="s">
        <v>50</v>
      </c>
      <c r="C27" s="56" t="s">
        <v>51</v>
      </c>
      <c r="D27" s="58" t="s">
        <v>85</v>
      </c>
      <c r="E27" s="18"/>
      <c r="F27" s="15"/>
      <c r="G27" s="4"/>
      <c r="K27" s="97"/>
      <c r="L27" s="97"/>
      <c r="M27" s="97"/>
      <c r="N27" s="97"/>
      <c r="O27" s="97"/>
      <c r="P27" s="37"/>
    </row>
    <row r="28" spans="1:16" ht="30" customHeight="1" x14ac:dyDescent="0.25">
      <c r="A28" s="13" t="s">
        <v>7</v>
      </c>
      <c r="B28" s="51" t="s">
        <v>50</v>
      </c>
      <c r="C28" s="54" t="s">
        <v>51</v>
      </c>
      <c r="D28" s="59" t="s">
        <v>85</v>
      </c>
      <c r="E28" s="15"/>
      <c r="F28" s="15"/>
      <c r="G28" s="4"/>
      <c r="K28" s="97"/>
      <c r="L28" s="97"/>
    </row>
    <row r="29" spans="1:16" ht="30" customHeight="1" x14ac:dyDescent="0.25">
      <c r="A29" s="13" t="s">
        <v>8</v>
      </c>
      <c r="B29" s="15"/>
      <c r="C29" s="15"/>
      <c r="D29" s="54" t="s">
        <v>51</v>
      </c>
      <c r="E29" s="15"/>
      <c r="F29" s="15"/>
      <c r="G29" s="4"/>
      <c r="K29" s="97"/>
      <c r="L29" s="97"/>
    </row>
    <row r="30" spans="1:16" ht="30" customHeight="1" x14ac:dyDescent="0.25">
      <c r="A30" s="16" t="s">
        <v>9</v>
      </c>
      <c r="B30" s="17"/>
      <c r="C30" s="17"/>
      <c r="D30" s="57" t="s">
        <v>51</v>
      </c>
      <c r="E30" s="17"/>
      <c r="F30" s="17"/>
      <c r="G30" s="4"/>
    </row>
    <row r="31" spans="1:16" ht="15" x14ac:dyDescent="0.25">
      <c r="A31" s="8"/>
      <c r="B31" s="11"/>
      <c r="C31" s="11"/>
      <c r="D31" s="11"/>
      <c r="E31" s="11"/>
      <c r="F31" s="11"/>
    </row>
    <row r="32" spans="1:16" ht="18.75" x14ac:dyDescent="0.3">
      <c r="A32" s="3" t="s">
        <v>24</v>
      </c>
      <c r="B32" s="2" t="str">
        <f>K9</f>
        <v>1- 5 marzo 2021</v>
      </c>
      <c r="C32" s="4"/>
      <c r="E32" s="4"/>
      <c r="F32" s="2" t="str">
        <f>J9</f>
        <v>3a settimana</v>
      </c>
    </row>
    <row r="33" spans="1:7" ht="18.75" x14ac:dyDescent="0.3">
      <c r="B33" s="2"/>
      <c r="C33" s="4"/>
      <c r="E33" s="4"/>
      <c r="F33" s="2"/>
    </row>
    <row r="34" spans="1:7" ht="15" x14ac:dyDescent="0.25">
      <c r="A34" s="6" t="s">
        <v>0</v>
      </c>
      <c r="B34" s="7" t="s">
        <v>18</v>
      </c>
      <c r="C34" s="7" t="s">
        <v>19</v>
      </c>
      <c r="D34" s="7" t="s">
        <v>20</v>
      </c>
      <c r="E34" s="7" t="s">
        <v>21</v>
      </c>
      <c r="F34" s="7" t="s">
        <v>22</v>
      </c>
    </row>
    <row r="35" spans="1:7" ht="30" customHeight="1" x14ac:dyDescent="0.25">
      <c r="A35" s="13" t="s">
        <v>1</v>
      </c>
      <c r="B35" s="15"/>
      <c r="C35" s="15"/>
      <c r="D35" s="15"/>
      <c r="E35" s="15"/>
      <c r="F35" s="15"/>
      <c r="G35" s="4"/>
    </row>
    <row r="36" spans="1:7" ht="30" customHeight="1" x14ac:dyDescent="0.25">
      <c r="A36" s="13" t="s">
        <v>2</v>
      </c>
      <c r="B36" s="46" t="s">
        <v>57</v>
      </c>
      <c r="C36" s="33" t="s">
        <v>52</v>
      </c>
      <c r="D36" s="15"/>
      <c r="E36" s="50" t="s">
        <v>80</v>
      </c>
      <c r="F36" s="15"/>
      <c r="G36" s="4"/>
    </row>
    <row r="37" spans="1:7" ht="30" customHeight="1" x14ac:dyDescent="0.25">
      <c r="A37" s="13" t="s">
        <v>3</v>
      </c>
      <c r="B37" s="46" t="s">
        <v>57</v>
      </c>
      <c r="C37" s="33" t="s">
        <v>52</v>
      </c>
      <c r="D37" s="15"/>
      <c r="E37" s="50" t="s">
        <v>80</v>
      </c>
      <c r="F37" s="15"/>
      <c r="G37" s="4"/>
    </row>
    <row r="38" spans="1:7" ht="30" customHeight="1" x14ac:dyDescent="0.25">
      <c r="A38" s="13" t="s">
        <v>4</v>
      </c>
      <c r="B38" s="54" t="s">
        <v>51</v>
      </c>
      <c r="C38" s="51" t="s">
        <v>50</v>
      </c>
      <c r="D38" s="33" t="s">
        <v>52</v>
      </c>
      <c r="E38" s="46" t="s">
        <v>57</v>
      </c>
      <c r="F38" s="15"/>
      <c r="G38" s="4"/>
    </row>
    <row r="39" spans="1:7" ht="30" customHeight="1" thickBot="1" x14ac:dyDescent="0.3">
      <c r="A39" s="19" t="s">
        <v>5</v>
      </c>
      <c r="B39" s="55" t="s">
        <v>51</v>
      </c>
      <c r="C39" s="53" t="s">
        <v>50</v>
      </c>
      <c r="D39" s="34" t="s">
        <v>52</v>
      </c>
      <c r="E39" s="47" t="s">
        <v>57</v>
      </c>
      <c r="F39" s="20"/>
      <c r="G39" s="4"/>
    </row>
    <row r="40" spans="1:7" ht="30" customHeight="1" x14ac:dyDescent="0.25">
      <c r="A40" s="14" t="s">
        <v>6</v>
      </c>
      <c r="B40" s="51" t="s">
        <v>50</v>
      </c>
      <c r="C40" s="56" t="s">
        <v>51</v>
      </c>
      <c r="D40" s="58" t="s">
        <v>85</v>
      </c>
      <c r="E40" s="18"/>
      <c r="F40" s="18"/>
      <c r="G40" s="4"/>
    </row>
    <row r="41" spans="1:7" ht="30" customHeight="1" thickBot="1" x14ac:dyDescent="0.3">
      <c r="A41" s="13" t="s">
        <v>7</v>
      </c>
      <c r="B41" s="53" t="s">
        <v>50</v>
      </c>
      <c r="C41" s="54" t="s">
        <v>51</v>
      </c>
      <c r="D41" s="59" t="s">
        <v>85</v>
      </c>
      <c r="E41" s="15"/>
      <c r="F41" s="15"/>
      <c r="G41" s="4"/>
    </row>
    <row r="42" spans="1:7" ht="30" customHeight="1" x14ac:dyDescent="0.25">
      <c r="A42" s="13" t="s">
        <v>8</v>
      </c>
      <c r="B42" s="15"/>
      <c r="C42" s="46" t="s">
        <v>57</v>
      </c>
      <c r="D42" s="15"/>
      <c r="E42" s="15"/>
      <c r="F42" s="15"/>
      <c r="G42" s="4"/>
    </row>
    <row r="43" spans="1:7" ht="30" customHeight="1" x14ac:dyDescent="0.25">
      <c r="A43" s="16" t="s">
        <v>9</v>
      </c>
      <c r="B43" s="17"/>
      <c r="C43" s="48" t="s">
        <v>57</v>
      </c>
      <c r="D43" s="17"/>
      <c r="E43" s="17"/>
      <c r="F43" s="17"/>
      <c r="G43" s="4"/>
    </row>
    <row r="44" spans="1:7" ht="15" x14ac:dyDescent="0.25">
      <c r="A44" s="4"/>
      <c r="B44" s="4"/>
      <c r="C44" s="4"/>
      <c r="D44" s="4"/>
      <c r="E44" s="4"/>
      <c r="F44" s="4"/>
    </row>
    <row r="45" spans="1:7" ht="18.75" x14ac:dyDescent="0.3">
      <c r="A45" s="3" t="s">
        <v>24</v>
      </c>
      <c r="B45" s="2" t="str">
        <f>K10</f>
        <v>8 - 12 marzo 2021</v>
      </c>
      <c r="C45" s="4"/>
      <c r="E45" s="4"/>
      <c r="F45" s="2" t="str">
        <f>J10</f>
        <v>4a settimana</v>
      </c>
    </row>
    <row r="46" spans="1:7" ht="18.75" x14ac:dyDescent="0.3">
      <c r="B46" s="2"/>
      <c r="C46" s="4"/>
      <c r="E46" s="4"/>
      <c r="F46" s="2"/>
    </row>
    <row r="47" spans="1:7" ht="15" x14ac:dyDescent="0.25">
      <c r="A47" s="6" t="s">
        <v>0</v>
      </c>
      <c r="B47" s="7" t="s">
        <v>18</v>
      </c>
      <c r="C47" s="7" t="s">
        <v>19</v>
      </c>
      <c r="D47" s="7" t="s">
        <v>20</v>
      </c>
      <c r="E47" s="7" t="s">
        <v>21</v>
      </c>
      <c r="F47" s="7" t="s">
        <v>22</v>
      </c>
    </row>
    <row r="48" spans="1:7" ht="30" customHeight="1" x14ac:dyDescent="0.25">
      <c r="A48" s="13" t="s">
        <v>1</v>
      </c>
      <c r="B48" s="15"/>
      <c r="C48" s="111"/>
      <c r="D48" s="15"/>
      <c r="E48" s="15"/>
      <c r="F48" s="15"/>
      <c r="G48" s="4"/>
    </row>
    <row r="49" spans="1:7" ht="30" customHeight="1" x14ac:dyDescent="0.25">
      <c r="A49" s="13" t="s">
        <v>2</v>
      </c>
      <c r="B49" s="46" t="s">
        <v>57</v>
      </c>
      <c r="C49" s="110"/>
      <c r="D49" s="15"/>
      <c r="E49" s="50" t="s">
        <v>80</v>
      </c>
      <c r="F49" s="15"/>
      <c r="G49" s="4"/>
    </row>
    <row r="50" spans="1:7" ht="30" customHeight="1" x14ac:dyDescent="0.25">
      <c r="A50" s="13" t="s">
        <v>3</v>
      </c>
      <c r="B50" s="46" t="s">
        <v>57</v>
      </c>
      <c r="C50" s="50" t="s">
        <v>80</v>
      </c>
      <c r="D50" s="15"/>
      <c r="E50" s="50" t="s">
        <v>80</v>
      </c>
      <c r="F50" s="15"/>
      <c r="G50" s="4"/>
    </row>
    <row r="51" spans="1:7" ht="30" customHeight="1" x14ac:dyDescent="0.25">
      <c r="A51" s="13" t="s">
        <v>4</v>
      </c>
      <c r="B51" s="54" t="s">
        <v>51</v>
      </c>
      <c r="C51" s="51" t="s">
        <v>50</v>
      </c>
      <c r="D51" s="33" t="s">
        <v>52</v>
      </c>
      <c r="E51" s="46" t="s">
        <v>57</v>
      </c>
      <c r="F51" s="15"/>
      <c r="G51" s="4"/>
    </row>
    <row r="52" spans="1:7" ht="30" customHeight="1" thickBot="1" x14ac:dyDescent="0.3">
      <c r="A52" s="19" t="s">
        <v>5</v>
      </c>
      <c r="B52" s="55" t="s">
        <v>51</v>
      </c>
      <c r="C52" s="51" t="s">
        <v>50</v>
      </c>
      <c r="D52" s="34" t="s">
        <v>52</v>
      </c>
      <c r="E52" s="47" t="s">
        <v>57</v>
      </c>
      <c r="F52" s="20"/>
      <c r="G52" s="4"/>
    </row>
    <row r="53" spans="1:7" ht="30" customHeight="1" x14ac:dyDescent="0.25">
      <c r="A53" s="14" t="s">
        <v>6</v>
      </c>
      <c r="B53" s="52" t="s">
        <v>50</v>
      </c>
      <c r="C53" s="56" t="s">
        <v>51</v>
      </c>
      <c r="D53" s="58" t="s">
        <v>85</v>
      </c>
      <c r="E53" s="36" t="s">
        <v>52</v>
      </c>
      <c r="F53" s="18"/>
      <c r="G53" s="4"/>
    </row>
    <row r="54" spans="1:7" ht="30" customHeight="1" x14ac:dyDescent="0.25">
      <c r="A54" s="13" t="s">
        <v>7</v>
      </c>
      <c r="B54" s="51" t="s">
        <v>50</v>
      </c>
      <c r="C54" s="54" t="s">
        <v>51</v>
      </c>
      <c r="D54" s="59" t="s">
        <v>85</v>
      </c>
      <c r="E54" s="33" t="s">
        <v>52</v>
      </c>
      <c r="F54" s="15"/>
      <c r="G54" s="4"/>
    </row>
    <row r="55" spans="1:7" ht="30" customHeight="1" x14ac:dyDescent="0.25">
      <c r="A55" s="13" t="s">
        <v>8</v>
      </c>
      <c r="B55" s="15"/>
      <c r="C55" s="15"/>
      <c r="D55" s="15"/>
      <c r="E55" s="15"/>
      <c r="F55" s="15"/>
      <c r="G55" s="4"/>
    </row>
    <row r="56" spans="1:7" ht="30" customHeight="1" x14ac:dyDescent="0.25">
      <c r="A56" s="16" t="s">
        <v>9</v>
      </c>
      <c r="B56" s="17"/>
      <c r="C56" s="17"/>
      <c r="D56" s="17"/>
      <c r="E56" s="17"/>
      <c r="F56" s="17"/>
      <c r="G56" s="4"/>
    </row>
    <row r="58" spans="1:7" ht="18.75" x14ac:dyDescent="0.3">
      <c r="A58" s="3" t="s">
        <v>24</v>
      </c>
      <c r="B58" s="2" t="str">
        <f>K11</f>
        <v>15 - 19 marzo 2021</v>
      </c>
      <c r="C58" s="4"/>
      <c r="E58" s="4"/>
      <c r="F58" s="2" t="str">
        <f>J11</f>
        <v>5a settimana</v>
      </c>
    </row>
    <row r="59" spans="1:7" ht="18.75" x14ac:dyDescent="0.3">
      <c r="B59" s="2"/>
      <c r="C59" s="4"/>
      <c r="E59" s="4"/>
      <c r="F59" s="2"/>
    </row>
    <row r="60" spans="1:7" ht="15" customHeight="1" x14ac:dyDescent="0.25">
      <c r="A60" s="6" t="s">
        <v>0</v>
      </c>
      <c r="B60" s="7" t="s">
        <v>18</v>
      </c>
      <c r="C60" s="7" t="s">
        <v>19</v>
      </c>
      <c r="D60" s="7" t="s">
        <v>20</v>
      </c>
      <c r="E60" s="7" t="s">
        <v>21</v>
      </c>
      <c r="F60" s="7" t="s">
        <v>22</v>
      </c>
    </row>
    <row r="61" spans="1:7" ht="30" customHeight="1" x14ac:dyDescent="0.25">
      <c r="A61" s="13" t="s">
        <v>1</v>
      </c>
      <c r="B61" s="15"/>
      <c r="C61" s="110"/>
      <c r="D61" s="15"/>
      <c r="E61" s="15"/>
      <c r="F61" s="15"/>
      <c r="G61" s="4"/>
    </row>
    <row r="62" spans="1:7" ht="30" customHeight="1" x14ac:dyDescent="0.25">
      <c r="A62" s="13" t="s">
        <v>2</v>
      </c>
      <c r="B62" s="46" t="s">
        <v>57</v>
      </c>
      <c r="C62" s="51" t="s">
        <v>50</v>
      </c>
      <c r="D62" s="15"/>
      <c r="E62" s="50" t="s">
        <v>80</v>
      </c>
      <c r="F62" s="15"/>
      <c r="G62" s="4"/>
    </row>
    <row r="63" spans="1:7" ht="30" customHeight="1" x14ac:dyDescent="0.25">
      <c r="A63" s="13" t="s">
        <v>3</v>
      </c>
      <c r="B63" s="46" t="s">
        <v>57</v>
      </c>
      <c r="C63" s="51" t="s">
        <v>50</v>
      </c>
      <c r="D63" s="15"/>
      <c r="E63" s="50" t="s">
        <v>80</v>
      </c>
      <c r="F63" s="15"/>
      <c r="G63" s="4"/>
    </row>
    <row r="64" spans="1:7" ht="30" customHeight="1" x14ac:dyDescent="0.25">
      <c r="A64" s="13" t="s">
        <v>4</v>
      </c>
      <c r="B64" s="54" t="s">
        <v>51</v>
      </c>
      <c r="C64" s="33" t="s">
        <v>52</v>
      </c>
      <c r="D64" s="33" t="s">
        <v>52</v>
      </c>
      <c r="E64" s="46" t="s">
        <v>57</v>
      </c>
      <c r="F64" s="15"/>
      <c r="G64" s="4"/>
    </row>
    <row r="65" spans="1:11" ht="30" customHeight="1" thickBot="1" x14ac:dyDescent="0.3">
      <c r="A65" s="19" t="s">
        <v>5</v>
      </c>
      <c r="B65" s="55" t="s">
        <v>51</v>
      </c>
      <c r="C65" s="33" t="s">
        <v>52</v>
      </c>
      <c r="D65" s="34" t="s">
        <v>52</v>
      </c>
      <c r="E65" s="47" t="s">
        <v>57</v>
      </c>
      <c r="F65" s="20"/>
      <c r="G65" s="4"/>
    </row>
    <row r="66" spans="1:11" ht="30" customHeight="1" x14ac:dyDescent="0.25">
      <c r="A66" s="14" t="s">
        <v>6</v>
      </c>
      <c r="B66" s="51" t="s">
        <v>50</v>
      </c>
      <c r="C66" s="56" t="s">
        <v>51</v>
      </c>
      <c r="D66" s="58" t="s">
        <v>85</v>
      </c>
      <c r="E66" s="36" t="s">
        <v>52</v>
      </c>
      <c r="F66" s="18"/>
      <c r="G66" s="4"/>
    </row>
    <row r="67" spans="1:11" ht="30" customHeight="1" thickBot="1" x14ac:dyDescent="0.3">
      <c r="A67" s="13" t="s">
        <v>7</v>
      </c>
      <c r="B67" s="53" t="s">
        <v>50</v>
      </c>
      <c r="C67" s="54" t="s">
        <v>51</v>
      </c>
      <c r="D67" s="59" t="s">
        <v>85</v>
      </c>
      <c r="E67" s="33" t="s">
        <v>52</v>
      </c>
      <c r="F67" s="15"/>
      <c r="G67" s="4"/>
    </row>
    <row r="68" spans="1:11" ht="30" customHeight="1" x14ac:dyDescent="0.25">
      <c r="A68" s="13" t="s">
        <v>8</v>
      </c>
      <c r="B68" s="15"/>
      <c r="C68" s="46" t="s">
        <v>57</v>
      </c>
      <c r="D68" s="15"/>
      <c r="E68" s="15"/>
      <c r="F68" s="15"/>
      <c r="G68" s="4"/>
    </row>
    <row r="69" spans="1:11" ht="30" customHeight="1" x14ac:dyDescent="0.25">
      <c r="A69" s="16" t="s">
        <v>9</v>
      </c>
      <c r="B69" s="17"/>
      <c r="C69" s="48" t="s">
        <v>57</v>
      </c>
      <c r="D69" s="17"/>
      <c r="E69" s="17"/>
      <c r="F69" s="17"/>
      <c r="G69" s="4"/>
    </row>
    <row r="70" spans="1:11" ht="15" customHeight="1" x14ac:dyDescent="0.25">
      <c r="A70" s="29"/>
      <c r="B70" s="28"/>
      <c r="C70" s="28"/>
      <c r="D70" s="28"/>
      <c r="E70" s="28"/>
      <c r="F70" s="28"/>
      <c r="G70" s="4"/>
    </row>
    <row r="71" spans="1:11" ht="22.5" customHeight="1" x14ac:dyDescent="0.3">
      <c r="A71" s="3" t="s">
        <v>24</v>
      </c>
      <c r="B71" s="2" t="str">
        <f>K12</f>
        <v>22 - 26 marzo 2021</v>
      </c>
      <c r="C71" s="4"/>
      <c r="E71" s="4"/>
      <c r="F71" s="2" t="str">
        <f>J12</f>
        <v>6a settimana</v>
      </c>
      <c r="G71" s="4"/>
    </row>
    <row r="72" spans="1:11" ht="15" customHeight="1" x14ac:dyDescent="0.3">
      <c r="B72" s="2"/>
      <c r="C72" s="4"/>
      <c r="E72" s="4"/>
      <c r="F72" s="2"/>
      <c r="G72" s="4"/>
    </row>
    <row r="73" spans="1:11" ht="30" customHeight="1" x14ac:dyDescent="0.25">
      <c r="A73" s="6" t="s">
        <v>0</v>
      </c>
      <c r="B73" s="7" t="s">
        <v>18</v>
      </c>
      <c r="C73" s="7" t="s">
        <v>19</v>
      </c>
      <c r="D73" s="7" t="s">
        <v>20</v>
      </c>
      <c r="E73" s="7" t="s">
        <v>21</v>
      </c>
      <c r="F73" s="7" t="s">
        <v>22</v>
      </c>
      <c r="G73" s="4"/>
    </row>
    <row r="74" spans="1:11" ht="30" customHeight="1" x14ac:dyDescent="0.3">
      <c r="A74" s="13" t="s">
        <v>1</v>
      </c>
      <c r="B74" s="15"/>
      <c r="C74" s="15"/>
      <c r="D74" s="59" t="s">
        <v>85</v>
      </c>
      <c r="E74" s="15"/>
      <c r="F74" s="15"/>
      <c r="G74" s="4"/>
      <c r="J74" s="62"/>
      <c r="K74" s="63" t="s">
        <v>87</v>
      </c>
    </row>
    <row r="75" spans="1:11" ht="30" customHeight="1" x14ac:dyDescent="0.25">
      <c r="A75" s="13" t="s">
        <v>2</v>
      </c>
      <c r="B75" s="46" t="s">
        <v>57</v>
      </c>
      <c r="C75" s="15"/>
      <c r="D75" s="59" t="s">
        <v>85</v>
      </c>
      <c r="E75" s="59" t="s">
        <v>86</v>
      </c>
      <c r="F75" s="15"/>
      <c r="G75" s="4"/>
    </row>
    <row r="76" spans="1:11" ht="30" customHeight="1" x14ac:dyDescent="0.3">
      <c r="A76" s="13" t="s">
        <v>3</v>
      </c>
      <c r="B76" s="46" t="s">
        <v>57</v>
      </c>
      <c r="C76" s="33" t="s">
        <v>52</v>
      </c>
      <c r="D76" s="46" t="s">
        <v>57</v>
      </c>
      <c r="E76" s="59" t="s">
        <v>86</v>
      </c>
      <c r="F76" s="15"/>
      <c r="G76" s="4"/>
      <c r="J76" s="64"/>
      <c r="K76" s="63" t="s">
        <v>88</v>
      </c>
    </row>
    <row r="77" spans="1:11" ht="30" customHeight="1" x14ac:dyDescent="0.25">
      <c r="A77" s="13" t="s">
        <v>4</v>
      </c>
      <c r="B77" s="54" t="s">
        <v>51</v>
      </c>
      <c r="C77" s="51" t="s">
        <v>50</v>
      </c>
      <c r="D77" s="33" t="s">
        <v>52</v>
      </c>
      <c r="E77" s="59" t="s">
        <v>86</v>
      </c>
      <c r="F77" s="15"/>
      <c r="G77" s="4"/>
    </row>
    <row r="78" spans="1:11" ht="30" customHeight="1" thickBot="1" x14ac:dyDescent="0.35">
      <c r="A78" s="19" t="s">
        <v>5</v>
      </c>
      <c r="B78" s="55" t="s">
        <v>51</v>
      </c>
      <c r="C78" s="53" t="s">
        <v>50</v>
      </c>
      <c r="D78" s="34" t="s">
        <v>52</v>
      </c>
      <c r="E78" s="60" t="s">
        <v>86</v>
      </c>
      <c r="F78" s="20"/>
      <c r="G78" s="4"/>
      <c r="J78" s="65"/>
      <c r="K78" s="63" t="s">
        <v>89</v>
      </c>
    </row>
    <row r="79" spans="1:11" ht="30" customHeight="1" x14ac:dyDescent="0.25">
      <c r="A79" s="14" t="s">
        <v>6</v>
      </c>
      <c r="B79" s="58" t="s">
        <v>85</v>
      </c>
      <c r="C79" s="56" t="s">
        <v>51</v>
      </c>
      <c r="D79" s="56" t="s">
        <v>54</v>
      </c>
      <c r="E79" s="58" t="s">
        <v>86</v>
      </c>
      <c r="F79" s="18"/>
      <c r="G79" s="4"/>
    </row>
    <row r="80" spans="1:11" ht="30" customHeight="1" x14ac:dyDescent="0.25">
      <c r="A80" s="13" t="s">
        <v>7</v>
      </c>
      <c r="B80" s="59" t="s">
        <v>85</v>
      </c>
      <c r="C80" s="54" t="s">
        <v>51</v>
      </c>
      <c r="D80" s="54" t="s">
        <v>54</v>
      </c>
      <c r="E80" s="59" t="s">
        <v>86</v>
      </c>
      <c r="F80" s="15"/>
      <c r="G80" s="4"/>
    </row>
    <row r="81" spans="1:8" ht="30" customHeight="1" x14ac:dyDescent="0.25">
      <c r="A81" s="13" t="s">
        <v>8</v>
      </c>
      <c r="B81" s="15"/>
      <c r="C81" s="54" t="s">
        <v>53</v>
      </c>
      <c r="D81" s="54" t="s">
        <v>55</v>
      </c>
      <c r="E81" s="59" t="s">
        <v>86</v>
      </c>
      <c r="F81" s="15"/>
      <c r="G81" s="4"/>
    </row>
    <row r="82" spans="1:8" ht="30" customHeight="1" x14ac:dyDescent="0.25">
      <c r="A82" s="16" t="s">
        <v>9</v>
      </c>
      <c r="B82" s="17"/>
      <c r="C82" s="57" t="s">
        <v>53</v>
      </c>
      <c r="D82" s="57" t="s">
        <v>55</v>
      </c>
      <c r="E82" s="61" t="s">
        <v>86</v>
      </c>
      <c r="F82" s="17"/>
      <c r="G82" s="4"/>
    </row>
    <row r="83" spans="1:8" ht="21" customHeight="1" x14ac:dyDescent="0.25">
      <c r="A83" s="29"/>
      <c r="B83" s="28"/>
      <c r="C83" s="28"/>
      <c r="D83" s="28"/>
      <c r="E83" s="28"/>
      <c r="F83" s="28"/>
      <c r="G83" s="4"/>
    </row>
    <row r="84" spans="1:8" ht="18.75" x14ac:dyDescent="0.3">
      <c r="A84" s="3" t="s">
        <v>24</v>
      </c>
      <c r="B84" s="2" t="str">
        <f>K13</f>
        <v>29 marzo - 2 aprile 2021</v>
      </c>
      <c r="C84" s="4"/>
      <c r="E84" s="4"/>
      <c r="F84" s="2"/>
      <c r="H84"/>
    </row>
    <row r="85" spans="1:8" ht="23.25" x14ac:dyDescent="0.35">
      <c r="B85" s="2"/>
      <c r="C85" s="4"/>
      <c r="E85" s="4"/>
      <c r="F85" s="2"/>
      <c r="G85" s="39" t="s">
        <v>74</v>
      </c>
      <c r="H85"/>
    </row>
    <row r="86" spans="1:8" ht="15.75" thickBot="1" x14ac:dyDescent="0.3">
      <c r="A86" s="6" t="s">
        <v>0</v>
      </c>
      <c r="B86" s="7" t="s">
        <v>18</v>
      </c>
      <c r="C86" s="7" t="s">
        <v>19</v>
      </c>
      <c r="D86" s="7" t="s">
        <v>20</v>
      </c>
      <c r="E86" s="7" t="s">
        <v>21</v>
      </c>
      <c r="F86" s="7" t="s">
        <v>22</v>
      </c>
      <c r="H86"/>
    </row>
    <row r="87" spans="1:8" ht="30" customHeight="1" x14ac:dyDescent="0.25">
      <c r="A87" s="13" t="s">
        <v>1</v>
      </c>
      <c r="B87" s="75"/>
      <c r="C87" s="76"/>
      <c r="D87" s="76"/>
      <c r="E87" s="76"/>
      <c r="F87" s="77"/>
      <c r="G87" s="4"/>
      <c r="H87"/>
    </row>
    <row r="88" spans="1:8" ht="30" customHeight="1" x14ac:dyDescent="0.25">
      <c r="A88" s="13" t="s">
        <v>2</v>
      </c>
      <c r="B88" s="69"/>
      <c r="C88" s="70"/>
      <c r="D88" s="70"/>
      <c r="E88" s="70"/>
      <c r="F88" s="71"/>
      <c r="G88" s="4"/>
      <c r="H88"/>
    </row>
    <row r="89" spans="1:8" ht="30" customHeight="1" x14ac:dyDescent="0.25">
      <c r="A89" s="13" t="s">
        <v>3</v>
      </c>
      <c r="B89" s="69"/>
      <c r="C89" s="70"/>
      <c r="D89" s="70"/>
      <c r="E89" s="70"/>
      <c r="F89" s="71"/>
      <c r="G89" s="4"/>
      <c r="H89"/>
    </row>
    <row r="90" spans="1:8" ht="30" customHeight="1" x14ac:dyDescent="0.25">
      <c r="A90" s="13" t="s">
        <v>4</v>
      </c>
      <c r="B90" s="78"/>
      <c r="C90" s="79"/>
      <c r="D90" s="79"/>
      <c r="E90" s="79"/>
      <c r="F90" s="80"/>
      <c r="G90" s="4"/>
      <c r="H90"/>
    </row>
    <row r="91" spans="1:8" ht="30" customHeight="1" thickBot="1" x14ac:dyDescent="0.3">
      <c r="A91" s="19" t="s">
        <v>5</v>
      </c>
      <c r="B91" s="66"/>
      <c r="C91" s="67"/>
      <c r="D91" s="67"/>
      <c r="E91" s="67"/>
      <c r="F91" s="68"/>
      <c r="G91" s="4"/>
      <c r="H91"/>
    </row>
    <row r="92" spans="1:8" ht="30" customHeight="1" x14ac:dyDescent="0.25">
      <c r="A92" s="14" t="s">
        <v>6</v>
      </c>
      <c r="B92" s="69"/>
      <c r="C92" s="70"/>
      <c r="D92" s="70"/>
      <c r="E92" s="70"/>
      <c r="F92" s="71"/>
      <c r="G92" s="4"/>
      <c r="H92"/>
    </row>
    <row r="93" spans="1:8" ht="30" customHeight="1" x14ac:dyDescent="0.25">
      <c r="A93" s="13" t="s">
        <v>7</v>
      </c>
      <c r="B93" s="69"/>
      <c r="C93" s="70"/>
      <c r="D93" s="70"/>
      <c r="E93" s="70"/>
      <c r="F93" s="71"/>
      <c r="G93" s="4"/>
      <c r="H93"/>
    </row>
    <row r="94" spans="1:8" ht="30" customHeight="1" x14ac:dyDescent="0.25">
      <c r="A94" s="13" t="s">
        <v>8</v>
      </c>
      <c r="B94" s="69"/>
      <c r="C94" s="70"/>
      <c r="D94" s="70"/>
      <c r="E94" s="70"/>
      <c r="F94" s="71"/>
      <c r="G94" s="4"/>
      <c r="H94"/>
    </row>
    <row r="95" spans="1:8" ht="30" customHeight="1" thickBot="1" x14ac:dyDescent="0.3">
      <c r="A95" s="16" t="s">
        <v>9</v>
      </c>
      <c r="B95" s="72"/>
      <c r="C95" s="73"/>
      <c r="D95" s="73"/>
      <c r="E95" s="73"/>
      <c r="F95" s="74"/>
      <c r="G95" s="4"/>
      <c r="H95"/>
    </row>
    <row r="96" spans="1:8" ht="15" x14ac:dyDescent="0.25">
      <c r="A96" s="8"/>
      <c r="B96" s="11"/>
      <c r="C96" s="11"/>
      <c r="D96" s="11"/>
      <c r="E96" s="11"/>
      <c r="F96" s="11"/>
      <c r="H96"/>
    </row>
    <row r="97" spans="1:13" ht="18.75" x14ac:dyDescent="0.3">
      <c r="A97" s="3" t="s">
        <v>24</v>
      </c>
      <c r="B97" s="2" t="str">
        <f>K14</f>
        <v>5 -  9 aprile 2021</v>
      </c>
      <c r="C97" s="4"/>
      <c r="E97" s="4"/>
      <c r="F97" s="2"/>
      <c r="H97"/>
    </row>
    <row r="98" spans="1:13" ht="18.75" x14ac:dyDescent="0.3">
      <c r="B98" s="2"/>
      <c r="C98" s="4"/>
      <c r="E98" s="4"/>
      <c r="F98" s="2"/>
      <c r="H98"/>
    </row>
    <row r="99" spans="1:13" ht="18.75" x14ac:dyDescent="0.3">
      <c r="A99" s="6" t="s">
        <v>0</v>
      </c>
      <c r="B99" s="7" t="s">
        <v>18</v>
      </c>
      <c r="C99" s="7" t="s">
        <v>19</v>
      </c>
      <c r="D99" s="7" t="s">
        <v>20</v>
      </c>
      <c r="E99" s="7" t="s">
        <v>21</v>
      </c>
      <c r="F99" s="7" t="s">
        <v>22</v>
      </c>
      <c r="G99" s="2" t="s">
        <v>39</v>
      </c>
      <c r="H99"/>
      <c r="J99" s="2" t="s">
        <v>40</v>
      </c>
    </row>
    <row r="100" spans="1:13" ht="30" customHeight="1" x14ac:dyDescent="0.25">
      <c r="A100" s="13" t="s">
        <v>1</v>
      </c>
      <c r="B100" s="98"/>
      <c r="C100" s="81" t="s">
        <v>46</v>
      </c>
      <c r="D100" s="82"/>
      <c r="E100" s="82"/>
      <c r="F100" s="83"/>
      <c r="G100" s="4"/>
      <c r="H100"/>
    </row>
    <row r="101" spans="1:13" ht="30" customHeight="1" x14ac:dyDescent="0.25">
      <c r="A101" s="13" t="s">
        <v>2</v>
      </c>
      <c r="B101" s="99"/>
      <c r="C101" s="84"/>
      <c r="D101" s="85"/>
      <c r="E101" s="85"/>
      <c r="F101" s="86"/>
      <c r="G101" s="4"/>
      <c r="H101"/>
    </row>
    <row r="102" spans="1:13" ht="30" customHeight="1" x14ac:dyDescent="0.25">
      <c r="A102" s="13" t="s">
        <v>3</v>
      </c>
      <c r="B102" s="99"/>
      <c r="C102" s="84"/>
      <c r="D102" s="85"/>
      <c r="E102" s="85"/>
      <c r="F102" s="86"/>
      <c r="G102" s="4"/>
      <c r="H102"/>
    </row>
    <row r="103" spans="1:13" ht="30" customHeight="1" x14ac:dyDescent="0.25">
      <c r="A103" s="13" t="s">
        <v>4</v>
      </c>
      <c r="B103" s="99"/>
      <c r="C103" s="84"/>
      <c r="D103" s="85"/>
      <c r="E103" s="85"/>
      <c r="F103" s="86"/>
      <c r="G103" s="4"/>
      <c r="M103" s="4"/>
    </row>
    <row r="104" spans="1:13" ht="30" customHeight="1" thickBot="1" x14ac:dyDescent="0.3">
      <c r="A104" s="19" t="s">
        <v>5</v>
      </c>
      <c r="B104" s="100"/>
      <c r="C104" s="87"/>
      <c r="D104" s="88"/>
      <c r="E104" s="88"/>
      <c r="F104" s="89"/>
      <c r="G104" s="4"/>
      <c r="M104" s="4"/>
    </row>
    <row r="105" spans="1:13" ht="30" customHeight="1" x14ac:dyDescent="0.25">
      <c r="A105" s="14" t="s">
        <v>6</v>
      </c>
      <c r="B105" s="101"/>
      <c r="C105" s="90" t="s">
        <v>47</v>
      </c>
      <c r="D105" s="91"/>
      <c r="E105" s="91"/>
      <c r="F105" s="92"/>
      <c r="M105" s="4"/>
    </row>
    <row r="106" spans="1:13" ht="30" customHeight="1" x14ac:dyDescent="0.25">
      <c r="A106" s="13" t="s">
        <v>7</v>
      </c>
      <c r="B106" s="99"/>
      <c r="C106" s="84"/>
      <c r="D106" s="85"/>
      <c r="E106" s="85"/>
      <c r="F106" s="86"/>
      <c r="M106" s="4"/>
    </row>
    <row r="107" spans="1:13" ht="30" customHeight="1" x14ac:dyDescent="0.2">
      <c r="A107" s="13" t="s">
        <v>8</v>
      </c>
      <c r="B107" s="99"/>
      <c r="C107" s="84"/>
      <c r="D107" s="85"/>
      <c r="E107" s="85"/>
      <c r="F107" s="86"/>
    </row>
    <row r="108" spans="1:13" ht="30" customHeight="1" x14ac:dyDescent="0.2">
      <c r="A108" s="16" t="s">
        <v>9</v>
      </c>
      <c r="B108" s="102"/>
      <c r="C108" s="93"/>
      <c r="D108" s="94"/>
      <c r="E108" s="94"/>
      <c r="F108" s="95"/>
    </row>
    <row r="109" spans="1:13" x14ac:dyDescent="0.2">
      <c r="H109"/>
    </row>
    <row r="110" spans="1:13" ht="18.75" x14ac:dyDescent="0.3">
      <c r="A110" s="3" t="s">
        <v>24</v>
      </c>
      <c r="B110" s="2" t="str">
        <f>K15</f>
        <v>12 - 16 aprile 2021</v>
      </c>
      <c r="C110" s="4"/>
      <c r="D110" s="3"/>
      <c r="E110" s="4"/>
      <c r="H110"/>
    </row>
    <row r="111" spans="1:13" ht="18.75" x14ac:dyDescent="0.3">
      <c r="B111" s="2"/>
      <c r="C111" s="4"/>
      <c r="D111" s="3"/>
      <c r="E111" s="4"/>
      <c r="F111" s="45" t="s">
        <v>13</v>
      </c>
      <c r="H111"/>
    </row>
    <row r="112" spans="1:13" ht="15" x14ac:dyDescent="0.25">
      <c r="A112" s="6" t="s">
        <v>0</v>
      </c>
      <c r="B112" s="7" t="s">
        <v>18</v>
      </c>
      <c r="C112" s="7" t="s">
        <v>19</v>
      </c>
      <c r="D112" s="7" t="s">
        <v>20</v>
      </c>
      <c r="E112" s="7" t="s">
        <v>21</v>
      </c>
      <c r="F112" s="7" t="s">
        <v>22</v>
      </c>
      <c r="H112"/>
    </row>
    <row r="113" spans="1:8" ht="30" customHeight="1" x14ac:dyDescent="0.25">
      <c r="A113" s="13" t="s">
        <v>1</v>
      </c>
      <c r="B113" s="15"/>
      <c r="C113" s="15"/>
      <c r="D113" s="15"/>
      <c r="E113" s="15"/>
      <c r="F113" s="15"/>
      <c r="G113" s="4"/>
      <c r="H113"/>
    </row>
    <row r="114" spans="1:8" ht="30" customHeight="1" x14ac:dyDescent="0.25">
      <c r="A114" s="13" t="s">
        <v>2</v>
      </c>
      <c r="B114" s="46" t="s">
        <v>57</v>
      </c>
      <c r="C114" s="15"/>
      <c r="D114" s="15"/>
      <c r="E114" s="50" t="s">
        <v>80</v>
      </c>
      <c r="F114" s="15"/>
      <c r="G114" s="4"/>
      <c r="H114"/>
    </row>
    <row r="115" spans="1:8" ht="30" customHeight="1" x14ac:dyDescent="0.25">
      <c r="A115" s="13" t="s">
        <v>3</v>
      </c>
      <c r="B115" s="46" t="s">
        <v>57</v>
      </c>
      <c r="C115" s="33" t="s">
        <v>52</v>
      </c>
      <c r="D115" s="15"/>
      <c r="E115" s="50" t="s">
        <v>80</v>
      </c>
      <c r="F115" s="15"/>
      <c r="G115" s="4"/>
      <c r="H115"/>
    </row>
    <row r="116" spans="1:8" ht="30" customHeight="1" x14ac:dyDescent="0.25">
      <c r="A116" s="13" t="s">
        <v>4</v>
      </c>
      <c r="B116" s="54" t="s">
        <v>51</v>
      </c>
      <c r="C116" s="51" t="s">
        <v>50</v>
      </c>
      <c r="D116" s="33" t="s">
        <v>52</v>
      </c>
      <c r="E116" s="46" t="s">
        <v>57</v>
      </c>
      <c r="F116" s="15"/>
      <c r="G116" s="4"/>
      <c r="H116"/>
    </row>
    <row r="117" spans="1:8" ht="30" customHeight="1" thickBot="1" x14ac:dyDescent="0.3">
      <c r="A117" s="19" t="s">
        <v>5</v>
      </c>
      <c r="B117" s="55" t="s">
        <v>51</v>
      </c>
      <c r="C117" s="53" t="s">
        <v>50</v>
      </c>
      <c r="D117" s="34" t="s">
        <v>52</v>
      </c>
      <c r="E117" s="47" t="s">
        <v>57</v>
      </c>
      <c r="F117" s="20"/>
      <c r="G117" s="4"/>
      <c r="H117"/>
    </row>
    <row r="118" spans="1:8" ht="30" customHeight="1" x14ac:dyDescent="0.25">
      <c r="A118" s="14" t="s">
        <v>6</v>
      </c>
      <c r="B118" s="50" t="s">
        <v>82</v>
      </c>
      <c r="C118" s="56" t="s">
        <v>51</v>
      </c>
      <c r="D118" s="58" t="s">
        <v>85</v>
      </c>
      <c r="E118" s="18"/>
      <c r="F118" s="18"/>
      <c r="G118" s="4"/>
      <c r="H118"/>
    </row>
    <row r="119" spans="1:8" ht="30" customHeight="1" x14ac:dyDescent="0.25">
      <c r="A119" s="13" t="s">
        <v>7</v>
      </c>
      <c r="B119" s="50" t="s">
        <v>82</v>
      </c>
      <c r="C119" s="54" t="s">
        <v>51</v>
      </c>
      <c r="D119" s="59" t="s">
        <v>85</v>
      </c>
      <c r="E119" s="15"/>
      <c r="F119" s="15"/>
      <c r="G119" s="4"/>
      <c r="H119"/>
    </row>
    <row r="120" spans="1:8" ht="30" customHeight="1" x14ac:dyDescent="0.25">
      <c r="A120" s="13" t="s">
        <v>8</v>
      </c>
      <c r="B120" s="50" t="s">
        <v>81</v>
      </c>
      <c r="C120" s="46" t="s">
        <v>57</v>
      </c>
      <c r="D120" s="15"/>
      <c r="E120" s="15"/>
      <c r="F120" s="15"/>
      <c r="G120" s="4"/>
      <c r="H120"/>
    </row>
    <row r="121" spans="1:8" ht="30" customHeight="1" x14ac:dyDescent="0.25">
      <c r="A121" s="16" t="s">
        <v>9</v>
      </c>
      <c r="B121" s="50" t="s">
        <v>81</v>
      </c>
      <c r="C121" s="48" t="s">
        <v>57</v>
      </c>
      <c r="D121" s="17"/>
      <c r="E121" s="17"/>
      <c r="F121" s="17"/>
      <c r="G121" s="4"/>
      <c r="H121"/>
    </row>
    <row r="122" spans="1:8" ht="15" x14ac:dyDescent="0.25">
      <c r="A122" s="4"/>
      <c r="B122" s="4"/>
      <c r="C122" s="4"/>
      <c r="D122" s="4"/>
      <c r="E122" s="4"/>
      <c r="F122" s="4"/>
    </row>
    <row r="123" spans="1:8" ht="18.75" x14ac:dyDescent="0.3">
      <c r="A123" s="3" t="s">
        <v>24</v>
      </c>
      <c r="B123" s="2" t="str">
        <f>K16</f>
        <v>19 -23 aprile 2021</v>
      </c>
      <c r="C123" s="4"/>
      <c r="E123" s="4"/>
      <c r="F123" s="2" t="str">
        <f>J16</f>
        <v>8a settimana</v>
      </c>
      <c r="H123"/>
    </row>
    <row r="124" spans="1:8" ht="18.75" x14ac:dyDescent="0.3">
      <c r="B124" s="2"/>
      <c r="C124" s="4"/>
      <c r="E124" s="4"/>
      <c r="F124" s="2"/>
      <c r="H124"/>
    </row>
    <row r="125" spans="1:8" ht="15" x14ac:dyDescent="0.25">
      <c r="A125" s="6" t="s">
        <v>0</v>
      </c>
      <c r="B125" s="7" t="s">
        <v>18</v>
      </c>
      <c r="C125" s="7" t="s">
        <v>19</v>
      </c>
      <c r="D125" s="7" t="s">
        <v>20</v>
      </c>
      <c r="E125" s="7" t="s">
        <v>21</v>
      </c>
      <c r="F125" s="7" t="s">
        <v>22</v>
      </c>
      <c r="H125"/>
    </row>
    <row r="126" spans="1:8" ht="30" customHeight="1" x14ac:dyDescent="0.25">
      <c r="A126" s="13" t="s">
        <v>1</v>
      </c>
      <c r="B126" s="15"/>
      <c r="C126" s="15"/>
      <c r="D126" s="59" t="s">
        <v>85</v>
      </c>
      <c r="E126" s="15"/>
      <c r="F126" s="15"/>
      <c r="G126" s="4"/>
      <c r="H126"/>
    </row>
    <row r="127" spans="1:8" ht="30" customHeight="1" x14ac:dyDescent="0.25">
      <c r="A127" s="13" t="s">
        <v>2</v>
      </c>
      <c r="B127" s="46" t="s">
        <v>57</v>
      </c>
      <c r="C127" s="15"/>
      <c r="D127" s="59" t="s">
        <v>85</v>
      </c>
      <c r="E127" s="46" t="s">
        <v>57</v>
      </c>
      <c r="F127" s="15"/>
      <c r="G127" s="4"/>
      <c r="H127"/>
    </row>
    <row r="128" spans="1:8" ht="30" customHeight="1" x14ac:dyDescent="0.25">
      <c r="A128" s="13" t="s">
        <v>3</v>
      </c>
      <c r="B128" s="46" t="s">
        <v>57</v>
      </c>
      <c r="C128" s="33" t="s">
        <v>52</v>
      </c>
      <c r="D128" s="133" t="s">
        <v>57</v>
      </c>
      <c r="E128" s="133" t="s">
        <v>57</v>
      </c>
      <c r="F128" s="15"/>
      <c r="G128" s="4"/>
      <c r="H128"/>
    </row>
    <row r="129" spans="1:8" ht="30" customHeight="1" x14ac:dyDescent="0.25">
      <c r="A129" s="13" t="s">
        <v>4</v>
      </c>
      <c r="B129" s="54" t="s">
        <v>51</v>
      </c>
      <c r="C129" s="128" t="s">
        <v>50</v>
      </c>
      <c r="D129" s="126"/>
      <c r="E129" s="126"/>
      <c r="F129" s="122"/>
      <c r="G129" s="4"/>
      <c r="H129"/>
    </row>
    <row r="130" spans="1:8" ht="30" customHeight="1" thickBot="1" x14ac:dyDescent="0.3">
      <c r="A130" s="19" t="s">
        <v>5</v>
      </c>
      <c r="B130" s="55" t="s">
        <v>51</v>
      </c>
      <c r="C130" s="129" t="s">
        <v>50</v>
      </c>
      <c r="D130" s="126"/>
      <c r="E130" s="126"/>
      <c r="F130" s="123"/>
      <c r="G130" s="4"/>
      <c r="H130"/>
    </row>
    <row r="131" spans="1:8" ht="30" customHeight="1" x14ac:dyDescent="0.25">
      <c r="A131" s="14" t="s">
        <v>6</v>
      </c>
      <c r="B131" s="58" t="s">
        <v>85</v>
      </c>
      <c r="C131" s="130" t="s">
        <v>51</v>
      </c>
      <c r="D131" s="126"/>
      <c r="E131" s="134" t="s">
        <v>82</v>
      </c>
      <c r="F131" s="18"/>
      <c r="G131" s="4"/>
      <c r="H131"/>
    </row>
    <row r="132" spans="1:8" ht="30" customHeight="1" x14ac:dyDescent="0.25">
      <c r="A132" s="13" t="s">
        <v>7</v>
      </c>
      <c r="B132" s="59" t="s">
        <v>85</v>
      </c>
      <c r="C132" s="131" t="s">
        <v>51</v>
      </c>
      <c r="D132" s="126"/>
      <c r="E132" s="132" t="s">
        <v>82</v>
      </c>
      <c r="F132" s="15"/>
      <c r="G132" s="4"/>
      <c r="H132"/>
    </row>
    <row r="133" spans="1:8" ht="30" customHeight="1" x14ac:dyDescent="0.25">
      <c r="A133" s="13" t="s">
        <v>8</v>
      </c>
      <c r="B133" s="15"/>
      <c r="C133" s="15"/>
      <c r="D133" s="18"/>
      <c r="E133" s="50" t="s">
        <v>81</v>
      </c>
      <c r="F133" s="15"/>
      <c r="G133" s="4"/>
      <c r="H133"/>
    </row>
    <row r="134" spans="1:8" ht="30" customHeight="1" x14ac:dyDescent="0.25">
      <c r="A134" s="16" t="s">
        <v>9</v>
      </c>
      <c r="B134" s="17"/>
      <c r="C134" s="17"/>
      <c r="D134" s="17"/>
      <c r="E134" s="50" t="s">
        <v>81</v>
      </c>
      <c r="F134" s="17"/>
      <c r="G134" s="4"/>
      <c r="H134"/>
    </row>
    <row r="135" spans="1:8" ht="15" x14ac:dyDescent="0.25">
      <c r="A135" s="4"/>
      <c r="B135" s="4"/>
      <c r="C135" s="4"/>
      <c r="D135" s="4"/>
      <c r="E135" s="4"/>
      <c r="F135" s="4"/>
      <c r="H135"/>
    </row>
    <row r="136" spans="1:8" ht="18.75" x14ac:dyDescent="0.3">
      <c r="A136" s="3" t="s">
        <v>24</v>
      </c>
      <c r="B136" s="2" t="str">
        <f>K17</f>
        <v>26 aprile - 30 aprile 2021</v>
      </c>
      <c r="C136" s="4"/>
      <c r="E136" s="4"/>
      <c r="F136" s="2" t="str">
        <f>J17</f>
        <v>9a settimana</v>
      </c>
      <c r="H136"/>
    </row>
    <row r="137" spans="1:8" ht="18.75" x14ac:dyDescent="0.3">
      <c r="B137" s="2"/>
      <c r="C137" s="4"/>
      <c r="E137" s="4"/>
      <c r="F137" s="2"/>
      <c r="H137"/>
    </row>
    <row r="138" spans="1:8" ht="15" x14ac:dyDescent="0.25">
      <c r="A138" s="6" t="s">
        <v>0</v>
      </c>
      <c r="B138" s="7" t="s">
        <v>18</v>
      </c>
      <c r="C138" s="7" t="s">
        <v>19</v>
      </c>
      <c r="D138" s="7" t="s">
        <v>20</v>
      </c>
      <c r="E138" s="7" t="s">
        <v>21</v>
      </c>
      <c r="F138" s="7" t="s">
        <v>22</v>
      </c>
      <c r="H138"/>
    </row>
    <row r="139" spans="1:8" ht="30" customHeight="1" x14ac:dyDescent="0.25">
      <c r="A139" s="13" t="s">
        <v>1</v>
      </c>
      <c r="B139" s="15"/>
      <c r="C139" s="112"/>
      <c r="D139" s="15"/>
      <c r="E139" s="15"/>
      <c r="F139" s="40"/>
      <c r="G139" s="4"/>
      <c r="H139"/>
    </row>
    <row r="140" spans="1:8" ht="30" customHeight="1" x14ac:dyDescent="0.25">
      <c r="A140" s="13" t="s">
        <v>2</v>
      </c>
      <c r="B140" s="46" t="s">
        <v>57</v>
      </c>
      <c r="C140" s="113"/>
      <c r="D140" s="46" t="s">
        <v>58</v>
      </c>
      <c r="E140" s="46" t="s">
        <v>57</v>
      </c>
      <c r="F140" s="40"/>
      <c r="G140" s="4"/>
      <c r="H140"/>
    </row>
    <row r="141" spans="1:8" ht="30" customHeight="1" x14ac:dyDescent="0.25">
      <c r="A141" s="13" t="s">
        <v>3</v>
      </c>
      <c r="B141" s="46" t="s">
        <v>57</v>
      </c>
      <c r="C141" s="110"/>
      <c r="D141" s="46" t="s">
        <v>58</v>
      </c>
      <c r="E141" s="46" t="s">
        <v>57</v>
      </c>
      <c r="F141" s="40"/>
      <c r="G141" s="4"/>
      <c r="H141"/>
    </row>
    <row r="142" spans="1:8" ht="30" customHeight="1" x14ac:dyDescent="0.25">
      <c r="A142" s="13" t="s">
        <v>4</v>
      </c>
      <c r="B142" s="54" t="s">
        <v>51</v>
      </c>
      <c r="C142" s="51" t="s">
        <v>50</v>
      </c>
      <c r="D142" s="46" t="s">
        <v>58</v>
      </c>
      <c r="E142" s="50" t="s">
        <v>80</v>
      </c>
      <c r="F142" s="40"/>
      <c r="G142" s="4"/>
      <c r="H142"/>
    </row>
    <row r="143" spans="1:8" ht="30" customHeight="1" thickBot="1" x14ac:dyDescent="0.3">
      <c r="A143" s="19" t="s">
        <v>5</v>
      </c>
      <c r="B143" s="55" t="s">
        <v>51</v>
      </c>
      <c r="C143" s="51" t="s">
        <v>50</v>
      </c>
      <c r="D143" s="47" t="s">
        <v>58</v>
      </c>
      <c r="E143" s="50" t="s">
        <v>80</v>
      </c>
      <c r="F143" s="41"/>
      <c r="G143" s="4"/>
      <c r="H143"/>
    </row>
    <row r="144" spans="1:8" ht="30" customHeight="1" x14ac:dyDescent="0.25">
      <c r="A144" s="14" t="s">
        <v>6</v>
      </c>
      <c r="B144" s="52" t="s">
        <v>50</v>
      </c>
      <c r="C144" s="56" t="s">
        <v>51</v>
      </c>
      <c r="D144" s="49" t="s">
        <v>58</v>
      </c>
      <c r="E144" s="18"/>
      <c r="F144" s="42"/>
      <c r="G144" s="4"/>
      <c r="H144"/>
    </row>
    <row r="145" spans="1:8" ht="30" customHeight="1" x14ac:dyDescent="0.25">
      <c r="A145" s="13" t="s">
        <v>7</v>
      </c>
      <c r="B145" s="51" t="s">
        <v>50</v>
      </c>
      <c r="C145" s="54" t="s">
        <v>51</v>
      </c>
      <c r="D145" s="46" t="s">
        <v>58</v>
      </c>
      <c r="E145" s="15"/>
      <c r="F145" s="40"/>
      <c r="G145" s="4"/>
      <c r="H145"/>
    </row>
    <row r="146" spans="1:8" ht="30" customHeight="1" x14ac:dyDescent="0.25">
      <c r="A146" s="13" t="s">
        <v>8</v>
      </c>
      <c r="B146" s="54" t="s">
        <v>53</v>
      </c>
      <c r="C146" s="54" t="s">
        <v>54</v>
      </c>
      <c r="D146" s="46" t="s">
        <v>58</v>
      </c>
      <c r="E146" s="15"/>
      <c r="F146" s="40"/>
      <c r="G146" s="4"/>
      <c r="H146"/>
    </row>
    <row r="147" spans="1:8" ht="30" customHeight="1" x14ac:dyDescent="0.25">
      <c r="A147" s="16" t="s">
        <v>9</v>
      </c>
      <c r="B147" s="57" t="s">
        <v>53</v>
      </c>
      <c r="C147" s="57" t="s">
        <v>54</v>
      </c>
      <c r="D147" s="48" t="s">
        <v>58</v>
      </c>
      <c r="E147" s="17"/>
      <c r="F147" s="43"/>
      <c r="G147" s="4"/>
      <c r="H147"/>
    </row>
    <row r="149" spans="1:8" ht="18.75" x14ac:dyDescent="0.3">
      <c r="A149" s="3" t="s">
        <v>24</v>
      </c>
      <c r="B149" s="2" t="str">
        <f>K18</f>
        <v>3 - 7  maggio 2021</v>
      </c>
      <c r="C149" s="4"/>
      <c r="E149" s="4"/>
      <c r="F149" s="2" t="str">
        <f>J18</f>
        <v>10a settimana</v>
      </c>
      <c r="H149"/>
    </row>
    <row r="150" spans="1:8" ht="18.75" x14ac:dyDescent="0.3">
      <c r="B150" s="2"/>
      <c r="C150" s="4"/>
      <c r="E150" s="4"/>
      <c r="F150" s="2"/>
      <c r="H150"/>
    </row>
    <row r="151" spans="1:8" ht="15" x14ac:dyDescent="0.25">
      <c r="A151" s="6" t="s">
        <v>0</v>
      </c>
      <c r="B151" s="7" t="s">
        <v>18</v>
      </c>
      <c r="C151" s="7" t="s">
        <v>19</v>
      </c>
      <c r="D151" s="7" t="s">
        <v>20</v>
      </c>
      <c r="E151" s="7" t="s">
        <v>21</v>
      </c>
      <c r="F151" s="7" t="s">
        <v>22</v>
      </c>
      <c r="H151"/>
    </row>
    <row r="152" spans="1:8" ht="30" customHeight="1" x14ac:dyDescent="0.25">
      <c r="A152" s="13" t="s">
        <v>1</v>
      </c>
      <c r="B152" s="15"/>
      <c r="C152" s="115"/>
      <c r="D152" s="114"/>
      <c r="E152" s="15"/>
      <c r="F152" s="15"/>
      <c r="G152" s="4"/>
      <c r="H152"/>
    </row>
    <row r="153" spans="1:8" ht="30" customHeight="1" x14ac:dyDescent="0.25">
      <c r="A153" s="13" t="s">
        <v>2</v>
      </c>
      <c r="B153" s="46" t="s">
        <v>57</v>
      </c>
      <c r="C153" s="117"/>
      <c r="D153" s="116"/>
      <c r="E153" s="46" t="s">
        <v>57</v>
      </c>
      <c r="F153" s="15"/>
      <c r="G153" s="4"/>
      <c r="H153"/>
    </row>
    <row r="154" spans="1:8" ht="30" customHeight="1" x14ac:dyDescent="0.25">
      <c r="A154" s="13" t="s">
        <v>3</v>
      </c>
      <c r="B154" s="46" t="s">
        <v>57</v>
      </c>
      <c r="C154" s="110"/>
      <c r="D154" s="46" t="s">
        <v>57</v>
      </c>
      <c r="E154" s="46" t="s">
        <v>57</v>
      </c>
      <c r="F154" s="15"/>
      <c r="G154" s="4"/>
      <c r="H154"/>
    </row>
    <row r="155" spans="1:8" ht="30" customHeight="1" x14ac:dyDescent="0.25">
      <c r="A155" s="13" t="s">
        <v>4</v>
      </c>
      <c r="B155" s="54" t="s">
        <v>51</v>
      </c>
      <c r="C155" s="51" t="s">
        <v>50</v>
      </c>
      <c r="D155" s="46" t="s">
        <v>57</v>
      </c>
      <c r="F155" s="15"/>
      <c r="G155" s="4"/>
      <c r="H155"/>
    </row>
    <row r="156" spans="1:8" ht="30" customHeight="1" thickBot="1" x14ac:dyDescent="0.3">
      <c r="A156" s="19" t="s">
        <v>5</v>
      </c>
      <c r="B156" s="55" t="s">
        <v>51</v>
      </c>
      <c r="C156" s="51" t="s">
        <v>50</v>
      </c>
      <c r="D156" s="20"/>
      <c r="E156" s="110"/>
      <c r="F156" s="20"/>
      <c r="G156" s="4"/>
      <c r="H156"/>
    </row>
    <row r="157" spans="1:8" ht="30" customHeight="1" x14ac:dyDescent="0.25">
      <c r="A157" s="14" t="s">
        <v>6</v>
      </c>
      <c r="B157" s="51" t="s">
        <v>50</v>
      </c>
      <c r="C157" s="56" t="s">
        <v>51</v>
      </c>
      <c r="D157" s="58" t="s">
        <v>85</v>
      </c>
      <c r="E157" s="50" t="s">
        <v>82</v>
      </c>
      <c r="F157" s="18"/>
      <c r="G157" s="4"/>
      <c r="H157"/>
    </row>
    <row r="158" spans="1:8" ht="30" customHeight="1" x14ac:dyDescent="0.25">
      <c r="A158" s="13" t="s">
        <v>7</v>
      </c>
      <c r="B158" s="51" t="s">
        <v>50</v>
      </c>
      <c r="C158" s="54" t="s">
        <v>51</v>
      </c>
      <c r="D158" s="59" t="s">
        <v>85</v>
      </c>
      <c r="E158" s="50" t="s">
        <v>82</v>
      </c>
      <c r="F158" s="15"/>
      <c r="G158" s="4"/>
      <c r="H158"/>
    </row>
    <row r="159" spans="1:8" ht="30" customHeight="1" x14ac:dyDescent="0.25">
      <c r="A159" s="13" t="s">
        <v>8</v>
      </c>
      <c r="B159" s="54" t="s">
        <v>53</v>
      </c>
      <c r="C159" s="54" t="s">
        <v>54</v>
      </c>
      <c r="D159" s="54" t="s">
        <v>55</v>
      </c>
      <c r="E159" s="50" t="s">
        <v>81</v>
      </c>
      <c r="F159" s="15"/>
      <c r="G159" s="4"/>
      <c r="H159"/>
    </row>
    <row r="160" spans="1:8" ht="30" customHeight="1" x14ac:dyDescent="0.25">
      <c r="A160" s="16" t="s">
        <v>9</v>
      </c>
      <c r="B160" s="57" t="s">
        <v>53</v>
      </c>
      <c r="C160" s="57" t="s">
        <v>54</v>
      </c>
      <c r="D160" s="57" t="s">
        <v>55</v>
      </c>
      <c r="E160" s="50" t="s">
        <v>81</v>
      </c>
      <c r="F160" s="17"/>
      <c r="G160" s="4"/>
      <c r="H160"/>
    </row>
    <row r="161" spans="1:8" ht="15" x14ac:dyDescent="0.25">
      <c r="A161" s="4"/>
      <c r="B161" s="4"/>
      <c r="C161" s="4"/>
      <c r="D161" s="4"/>
      <c r="E161" s="4"/>
      <c r="F161" s="4"/>
      <c r="H161"/>
    </row>
    <row r="162" spans="1:8" ht="18.75" x14ac:dyDescent="0.3">
      <c r="A162" s="3" t="s">
        <v>24</v>
      </c>
      <c r="B162" s="2" t="str">
        <f>K19</f>
        <v>10 - 14 maggio 2021</v>
      </c>
      <c r="C162" s="4"/>
      <c r="E162" s="4"/>
      <c r="F162" s="2" t="str">
        <f>J19</f>
        <v>11a settimana</v>
      </c>
      <c r="G162"/>
      <c r="H162"/>
    </row>
    <row r="163" spans="1:8" ht="18.75" x14ac:dyDescent="0.3">
      <c r="B163" s="2"/>
      <c r="C163" s="4"/>
      <c r="E163" s="4"/>
      <c r="F163" s="2"/>
      <c r="G163"/>
      <c r="H163"/>
    </row>
    <row r="164" spans="1:8" ht="15" x14ac:dyDescent="0.25">
      <c r="A164" s="6" t="s">
        <v>0</v>
      </c>
      <c r="B164" s="7" t="s">
        <v>18</v>
      </c>
      <c r="C164" s="7" t="s">
        <v>19</v>
      </c>
      <c r="D164" s="7" t="s">
        <v>20</v>
      </c>
      <c r="E164" s="7" t="s">
        <v>21</v>
      </c>
      <c r="F164" s="7" t="s">
        <v>22</v>
      </c>
      <c r="G164"/>
      <c r="H164"/>
    </row>
    <row r="165" spans="1:8" ht="30" customHeight="1" x14ac:dyDescent="0.2">
      <c r="A165" s="13" t="s">
        <v>1</v>
      </c>
      <c r="B165" s="15"/>
      <c r="C165" s="112"/>
      <c r="D165" s="111"/>
      <c r="E165" s="15"/>
      <c r="F165" s="33" t="s">
        <v>37</v>
      </c>
      <c r="G165"/>
      <c r="H165"/>
    </row>
    <row r="166" spans="1:8" ht="30" customHeight="1" x14ac:dyDescent="0.2">
      <c r="A166" s="13" t="s">
        <v>2</v>
      </c>
      <c r="B166" s="46" t="s">
        <v>57</v>
      </c>
      <c r="C166" s="117"/>
      <c r="D166" s="118"/>
      <c r="E166" s="46" t="s">
        <v>58</v>
      </c>
      <c r="F166" s="33" t="s">
        <v>38</v>
      </c>
      <c r="G166"/>
      <c r="H166"/>
    </row>
    <row r="167" spans="1:8" ht="30" customHeight="1" x14ac:dyDescent="0.2">
      <c r="A167" s="13" t="s">
        <v>3</v>
      </c>
      <c r="B167" s="46" t="s">
        <v>57</v>
      </c>
      <c r="C167" s="110"/>
      <c r="D167" s="46" t="s">
        <v>57</v>
      </c>
      <c r="E167" s="46" t="s">
        <v>58</v>
      </c>
      <c r="F167" s="33"/>
      <c r="G167"/>
      <c r="H167"/>
    </row>
    <row r="168" spans="1:8" ht="30" customHeight="1" x14ac:dyDescent="0.2">
      <c r="A168" s="13" t="s">
        <v>4</v>
      </c>
      <c r="B168" s="54" t="s">
        <v>51</v>
      </c>
      <c r="C168" s="51" t="s">
        <v>50</v>
      </c>
      <c r="D168" s="59" t="s">
        <v>85</v>
      </c>
      <c r="E168" s="46" t="s">
        <v>58</v>
      </c>
      <c r="F168" s="33"/>
      <c r="G168"/>
      <c r="H168"/>
    </row>
    <row r="169" spans="1:8" ht="30" customHeight="1" thickBot="1" x14ac:dyDescent="0.25">
      <c r="A169" s="19" t="s">
        <v>5</v>
      </c>
      <c r="B169" s="55" t="s">
        <v>51</v>
      </c>
      <c r="C169" s="51" t="s">
        <v>50</v>
      </c>
      <c r="D169" s="60" t="s">
        <v>85</v>
      </c>
      <c r="E169" s="47" t="s">
        <v>58</v>
      </c>
      <c r="F169" s="34"/>
      <c r="G169"/>
      <c r="H169"/>
    </row>
    <row r="170" spans="1:8" ht="30" customHeight="1" x14ac:dyDescent="0.2">
      <c r="A170" s="14" t="s">
        <v>6</v>
      </c>
      <c r="B170" s="51" t="s">
        <v>50</v>
      </c>
      <c r="C170" s="56" t="s">
        <v>51</v>
      </c>
      <c r="D170" s="18"/>
      <c r="E170" s="49" t="s">
        <v>58</v>
      </c>
      <c r="F170" s="36"/>
      <c r="G170"/>
      <c r="H170"/>
    </row>
    <row r="171" spans="1:8" ht="30" customHeight="1" x14ac:dyDescent="0.2">
      <c r="A171" s="13" t="s">
        <v>7</v>
      </c>
      <c r="B171" s="51" t="s">
        <v>50</v>
      </c>
      <c r="C171" s="54" t="s">
        <v>51</v>
      </c>
      <c r="D171" s="15"/>
      <c r="E171" s="46" t="s">
        <v>58</v>
      </c>
      <c r="F171" s="33"/>
      <c r="G171"/>
      <c r="H171"/>
    </row>
    <row r="172" spans="1:8" ht="30" customHeight="1" x14ac:dyDescent="0.2">
      <c r="A172" s="13" t="s">
        <v>8</v>
      </c>
      <c r="B172" s="54" t="s">
        <v>53</v>
      </c>
      <c r="C172" s="54" t="s">
        <v>54</v>
      </c>
      <c r="D172" s="54" t="s">
        <v>55</v>
      </c>
      <c r="E172" s="46" t="s">
        <v>58</v>
      </c>
      <c r="F172" s="33"/>
      <c r="G172"/>
      <c r="H172"/>
    </row>
    <row r="173" spans="1:8" ht="30" customHeight="1" x14ac:dyDescent="0.2">
      <c r="A173" s="16" t="s">
        <v>9</v>
      </c>
      <c r="B173" s="57" t="s">
        <v>53</v>
      </c>
      <c r="C173" s="57" t="s">
        <v>54</v>
      </c>
      <c r="D173" s="57" t="s">
        <v>55</v>
      </c>
      <c r="E173" s="48" t="s">
        <v>58</v>
      </c>
      <c r="F173" s="35"/>
      <c r="G173"/>
      <c r="H173"/>
    </row>
    <row r="174" spans="1:8" ht="15" x14ac:dyDescent="0.25">
      <c r="A174" s="4"/>
      <c r="B174" s="4"/>
      <c r="C174" s="4"/>
      <c r="D174" s="4"/>
      <c r="E174" s="4"/>
      <c r="F174" s="4"/>
      <c r="G174"/>
      <c r="H174"/>
    </row>
    <row r="175" spans="1:8" ht="18.75" x14ac:dyDescent="0.3">
      <c r="A175" s="3" t="s">
        <v>24</v>
      </c>
      <c r="B175" s="2" t="str">
        <f>K20</f>
        <v>17 - 21 maggio 2021</v>
      </c>
      <c r="C175" s="4"/>
      <c r="E175" s="4"/>
      <c r="F175" s="2" t="str">
        <f>J20</f>
        <v>12a settimana</v>
      </c>
      <c r="G175"/>
      <c r="H175"/>
    </row>
    <row r="176" spans="1:8" ht="18.75" x14ac:dyDescent="0.3">
      <c r="B176" s="2"/>
      <c r="C176" s="4"/>
      <c r="E176" s="4"/>
      <c r="F176" s="2"/>
      <c r="G176"/>
      <c r="H176"/>
    </row>
    <row r="177" spans="1:8" ht="15" x14ac:dyDescent="0.25">
      <c r="A177" s="6" t="s">
        <v>0</v>
      </c>
      <c r="B177" s="7" t="s">
        <v>18</v>
      </c>
      <c r="C177" s="7" t="s">
        <v>19</v>
      </c>
      <c r="D177" s="7" t="s">
        <v>20</v>
      </c>
      <c r="E177" s="7" t="s">
        <v>21</v>
      </c>
      <c r="F177" s="7" t="s">
        <v>22</v>
      </c>
      <c r="G177"/>
      <c r="H177"/>
    </row>
    <row r="178" spans="1:8" ht="30" customHeight="1" x14ac:dyDescent="0.2">
      <c r="A178" s="13" t="s">
        <v>1</v>
      </c>
      <c r="B178" s="112"/>
      <c r="C178" s="15"/>
      <c r="D178" s="15"/>
      <c r="E178" s="15"/>
      <c r="F178" s="15"/>
      <c r="G178"/>
      <c r="H178"/>
    </row>
    <row r="179" spans="1:8" ht="30" customHeight="1" x14ac:dyDescent="0.2">
      <c r="A179" s="13" t="s">
        <v>2</v>
      </c>
      <c r="B179" s="113"/>
      <c r="C179" s="50" t="s">
        <v>80</v>
      </c>
      <c r="D179" s="54" t="s">
        <v>56</v>
      </c>
      <c r="E179" s="50" t="s">
        <v>82</v>
      </c>
      <c r="F179" s="15"/>
      <c r="G179"/>
      <c r="H179"/>
    </row>
    <row r="180" spans="1:8" ht="30" customHeight="1" x14ac:dyDescent="0.2">
      <c r="A180" s="13" t="s">
        <v>3</v>
      </c>
      <c r="B180" s="110"/>
      <c r="C180" s="50" t="s">
        <v>80</v>
      </c>
      <c r="D180" s="54" t="s">
        <v>56</v>
      </c>
      <c r="E180" s="50" t="s">
        <v>82</v>
      </c>
      <c r="F180" s="15"/>
      <c r="G180"/>
      <c r="H180"/>
    </row>
    <row r="181" spans="1:8" ht="30" customHeight="1" x14ac:dyDescent="0.2">
      <c r="A181" s="13" t="s">
        <v>4</v>
      </c>
      <c r="B181" s="51" t="s">
        <v>50</v>
      </c>
      <c r="C181" s="33" t="s">
        <v>52</v>
      </c>
      <c r="D181" s="54" t="s">
        <v>56</v>
      </c>
      <c r="E181" s="50" t="s">
        <v>81</v>
      </c>
      <c r="F181" s="15"/>
      <c r="G181"/>
      <c r="H181"/>
    </row>
    <row r="182" spans="1:8" ht="30" customHeight="1" thickBot="1" x14ac:dyDescent="0.25">
      <c r="A182" s="19" t="s">
        <v>5</v>
      </c>
      <c r="B182" s="51" t="s">
        <v>50</v>
      </c>
      <c r="C182" s="34" t="s">
        <v>52</v>
      </c>
      <c r="D182" s="55" t="s">
        <v>56</v>
      </c>
      <c r="E182" s="50" t="s">
        <v>81</v>
      </c>
      <c r="F182" s="20"/>
      <c r="G182"/>
      <c r="H182"/>
    </row>
    <row r="183" spans="1:8" ht="30" customHeight="1" x14ac:dyDescent="0.2">
      <c r="A183" s="14" t="s">
        <v>6</v>
      </c>
      <c r="B183" s="49" t="s">
        <v>57</v>
      </c>
      <c r="C183" s="58" t="s">
        <v>85</v>
      </c>
      <c r="D183" s="56" t="s">
        <v>56</v>
      </c>
      <c r="E183" s="40"/>
      <c r="F183" s="18"/>
      <c r="G183"/>
      <c r="H183"/>
    </row>
    <row r="184" spans="1:8" ht="30" customHeight="1" x14ac:dyDescent="0.2">
      <c r="A184" s="13" t="s">
        <v>7</v>
      </c>
      <c r="B184" s="46" t="s">
        <v>57</v>
      </c>
      <c r="C184" s="59" t="s">
        <v>85</v>
      </c>
      <c r="D184" s="54" t="s">
        <v>56</v>
      </c>
      <c r="E184" s="40"/>
      <c r="F184" s="15"/>
      <c r="G184"/>
      <c r="H184"/>
    </row>
    <row r="185" spans="1:8" ht="30" customHeight="1" x14ac:dyDescent="0.2">
      <c r="A185" s="13" t="s">
        <v>8</v>
      </c>
      <c r="B185" s="54" t="s">
        <v>51</v>
      </c>
      <c r="C185" s="54" t="s">
        <v>55</v>
      </c>
      <c r="D185" s="54" t="s">
        <v>56</v>
      </c>
      <c r="E185" s="40"/>
      <c r="F185" s="15"/>
      <c r="G185"/>
      <c r="H185"/>
    </row>
    <row r="186" spans="1:8" ht="30" customHeight="1" x14ac:dyDescent="0.2">
      <c r="A186" s="16" t="s">
        <v>9</v>
      </c>
      <c r="B186" s="57" t="s">
        <v>51</v>
      </c>
      <c r="C186" s="57" t="s">
        <v>55</v>
      </c>
      <c r="D186" s="57" t="s">
        <v>56</v>
      </c>
      <c r="E186" s="40"/>
      <c r="F186" s="17"/>
      <c r="G186"/>
      <c r="H186"/>
    </row>
    <row r="187" spans="1:8" ht="15" x14ac:dyDescent="0.25">
      <c r="A187" s="4"/>
      <c r="B187" s="4"/>
      <c r="C187" s="4"/>
      <c r="D187" s="4"/>
      <c r="E187" s="4"/>
      <c r="F187" s="4"/>
      <c r="G187"/>
      <c r="H187"/>
    </row>
    <row r="188" spans="1:8" ht="15" x14ac:dyDescent="0.25">
      <c r="A188" s="4"/>
      <c r="B188" s="4"/>
      <c r="C188" s="4"/>
      <c r="D188" s="4"/>
      <c r="E188" s="4"/>
      <c r="F188" s="4"/>
      <c r="G188"/>
      <c r="H188"/>
    </row>
    <row r="189" spans="1:8" ht="18.75" x14ac:dyDescent="0.3">
      <c r="A189" s="3" t="s">
        <v>24</v>
      </c>
      <c r="B189" s="2" t="str">
        <f>K21</f>
        <v>24 - 28 maggio 2021</v>
      </c>
      <c r="C189" s="4"/>
      <c r="E189" s="4"/>
      <c r="F189" s="2" t="str">
        <f>J21</f>
        <v>13a settimana</v>
      </c>
      <c r="G189"/>
      <c r="H189"/>
    </row>
    <row r="190" spans="1:8" ht="18.75" x14ac:dyDescent="0.3">
      <c r="B190" s="2"/>
      <c r="C190" s="4"/>
      <c r="E190" s="4"/>
      <c r="F190" s="2"/>
      <c r="G190"/>
      <c r="H190"/>
    </row>
    <row r="191" spans="1:8" ht="15" x14ac:dyDescent="0.25">
      <c r="A191" s="6" t="s">
        <v>0</v>
      </c>
      <c r="B191" s="7" t="s">
        <v>18</v>
      </c>
      <c r="C191" s="7" t="s">
        <v>19</v>
      </c>
      <c r="D191" s="7" t="s">
        <v>20</v>
      </c>
      <c r="E191" s="7" t="s">
        <v>21</v>
      </c>
      <c r="F191" s="7" t="s">
        <v>22</v>
      </c>
      <c r="G191"/>
      <c r="H191"/>
    </row>
    <row r="192" spans="1:8" ht="30" customHeight="1" x14ac:dyDescent="0.2">
      <c r="A192" s="13" t="s">
        <v>1</v>
      </c>
      <c r="B192" s="119"/>
      <c r="C192" s="125"/>
      <c r="D192" s="122"/>
      <c r="E192" s="15"/>
      <c r="F192" s="15"/>
      <c r="G192"/>
      <c r="H192"/>
    </row>
    <row r="193" spans="1:8" ht="30" customHeight="1" x14ac:dyDescent="0.2">
      <c r="A193" s="13" t="s">
        <v>2</v>
      </c>
      <c r="B193" s="119"/>
      <c r="C193" s="126"/>
      <c r="D193" s="122"/>
      <c r="F193" s="15"/>
      <c r="G193"/>
      <c r="H193"/>
    </row>
    <row r="194" spans="1:8" ht="30" customHeight="1" x14ac:dyDescent="0.2">
      <c r="A194" s="13" t="s">
        <v>3</v>
      </c>
      <c r="B194" s="119"/>
      <c r="C194" s="126"/>
      <c r="D194" s="122"/>
      <c r="F194" s="15"/>
      <c r="G194"/>
      <c r="H194"/>
    </row>
    <row r="195" spans="1:8" ht="30" customHeight="1" x14ac:dyDescent="0.2">
      <c r="A195" s="13" t="s">
        <v>4</v>
      </c>
      <c r="B195" s="119"/>
      <c r="C195" s="126"/>
      <c r="D195" s="122"/>
      <c r="F195" s="15"/>
      <c r="G195"/>
      <c r="H195"/>
    </row>
    <row r="196" spans="1:8" ht="30" customHeight="1" thickBot="1" x14ac:dyDescent="0.25">
      <c r="A196" s="19" t="s">
        <v>5</v>
      </c>
      <c r="B196" s="120"/>
      <c r="C196" s="126"/>
      <c r="D196" s="123"/>
      <c r="F196" s="20"/>
      <c r="G196"/>
      <c r="H196"/>
    </row>
    <row r="197" spans="1:8" ht="30" customHeight="1" x14ac:dyDescent="0.2">
      <c r="A197" s="14" t="s">
        <v>6</v>
      </c>
      <c r="B197" s="121"/>
      <c r="C197" s="125"/>
      <c r="D197" s="124"/>
      <c r="E197" s="18"/>
      <c r="F197" s="18"/>
      <c r="G197"/>
      <c r="H197"/>
    </row>
    <row r="198" spans="1:8" ht="30" customHeight="1" x14ac:dyDescent="0.2">
      <c r="A198" s="13" t="s">
        <v>7</v>
      </c>
      <c r="B198" s="15"/>
      <c r="C198" s="18"/>
      <c r="D198" s="15"/>
      <c r="E198" s="15"/>
      <c r="F198" s="15"/>
      <c r="G198"/>
      <c r="H198"/>
    </row>
    <row r="199" spans="1:8" ht="30" customHeight="1" x14ac:dyDescent="0.2">
      <c r="A199" s="13" t="s">
        <v>8</v>
      </c>
      <c r="B199" s="15"/>
      <c r="C199" s="15"/>
      <c r="D199" s="15"/>
      <c r="E199" s="15"/>
      <c r="F199" s="15"/>
      <c r="G199"/>
      <c r="H199"/>
    </row>
    <row r="200" spans="1:8" ht="30" customHeight="1" x14ac:dyDescent="0.2">
      <c r="A200" s="16" t="s">
        <v>9</v>
      </c>
      <c r="B200" s="17"/>
      <c r="C200" s="17"/>
      <c r="D200" s="17"/>
      <c r="E200" s="17"/>
      <c r="F200" s="17"/>
      <c r="G200"/>
      <c r="H200"/>
    </row>
    <row r="201" spans="1:8" ht="15" x14ac:dyDescent="0.25">
      <c r="A201" s="8"/>
      <c r="B201" s="11"/>
      <c r="C201" s="11"/>
      <c r="D201" s="11"/>
      <c r="E201" s="11"/>
      <c r="F201" s="11"/>
      <c r="G201"/>
      <c r="H201"/>
    </row>
    <row r="203" spans="1:8" ht="15.75" x14ac:dyDescent="0.25">
      <c r="A203" s="21" t="s">
        <v>28</v>
      </c>
      <c r="B203" s="22"/>
      <c r="C203" s="22"/>
      <c r="D203" s="22"/>
      <c r="E203" s="22"/>
      <c r="F203" s="22"/>
      <c r="G203"/>
      <c r="H203"/>
    </row>
    <row r="204" spans="1:8" ht="15.75" x14ac:dyDescent="0.25">
      <c r="A204" s="23" t="s">
        <v>29</v>
      </c>
      <c r="B204" s="24"/>
      <c r="C204" s="24" t="s">
        <v>30</v>
      </c>
      <c r="D204" s="22"/>
      <c r="E204" s="22"/>
      <c r="F204" s="22"/>
      <c r="G204"/>
      <c r="H204"/>
    </row>
    <row r="205" spans="1:8" ht="15.75" x14ac:dyDescent="0.25">
      <c r="A205" s="23" t="s">
        <v>31</v>
      </c>
      <c r="B205" s="24"/>
      <c r="C205" s="24" t="s">
        <v>32</v>
      </c>
      <c r="D205" s="22"/>
      <c r="E205" s="22"/>
      <c r="F205" s="22"/>
      <c r="G205"/>
      <c r="H205"/>
    </row>
    <row r="206" spans="1:8" ht="15.75" x14ac:dyDescent="0.25">
      <c r="A206" s="23"/>
      <c r="B206" s="24"/>
      <c r="C206" s="22"/>
      <c r="D206" s="22"/>
      <c r="E206" s="22"/>
      <c r="F206" s="22"/>
      <c r="G206"/>
      <c r="H206"/>
    </row>
    <row r="207" spans="1:8" ht="30" customHeight="1" x14ac:dyDescent="0.2">
      <c r="A207" s="104" t="s">
        <v>76</v>
      </c>
      <c r="B207" s="104"/>
      <c r="C207" s="104"/>
      <c r="D207" s="104"/>
      <c r="E207" s="104"/>
      <c r="F207" s="104"/>
    </row>
    <row r="208" spans="1:8" ht="15.75" x14ac:dyDescent="0.25">
      <c r="A208" s="25" t="s">
        <v>33</v>
      </c>
      <c r="B208" s="24">
        <f>COUNTIF($B$9:$F$200,"Allevamento")</f>
        <v>51</v>
      </c>
      <c r="C208" s="26" t="s">
        <v>34</v>
      </c>
      <c r="D208" s="23">
        <f>COUNTIF($B$9:$F$200,"*Allevamento AP*")</f>
        <v>0</v>
      </c>
      <c r="E208" s="26" t="s">
        <v>35</v>
      </c>
      <c r="F208" s="23">
        <f>COUNTIF($B$9:$F$200,"*Allevamento LFS*")</f>
        <v>16</v>
      </c>
      <c r="G208" s="26" t="s">
        <v>36</v>
      </c>
      <c r="H208" s="24">
        <f>B208+D208+F208</f>
        <v>67</v>
      </c>
    </row>
    <row r="209" spans="1:8" ht="15.75" x14ac:dyDescent="0.25">
      <c r="A209" s="23"/>
      <c r="B209" s="24"/>
      <c r="C209" s="22"/>
      <c r="D209" s="22"/>
      <c r="E209" s="22"/>
      <c r="F209" s="22"/>
    </row>
    <row r="210" spans="1:8" ht="30" customHeight="1" x14ac:dyDescent="0.2">
      <c r="A210" s="105" t="s">
        <v>84</v>
      </c>
      <c r="B210" s="106"/>
      <c r="C210" s="106"/>
      <c r="D210" s="106"/>
      <c r="E210" s="106"/>
      <c r="F210" s="106"/>
      <c r="G210"/>
      <c r="H210"/>
    </row>
    <row r="211" spans="1:8" ht="15.75" x14ac:dyDescent="0.25">
      <c r="A211" s="25" t="s">
        <v>33</v>
      </c>
      <c r="B211" s="24">
        <f>COUNTIF($B$9:$F$200,"valutazione morfofunzionale")</f>
        <v>26</v>
      </c>
      <c r="C211" s="26" t="s">
        <v>34</v>
      </c>
      <c r="D211" s="23">
        <f>COUNTIF($B$9:$F$200,"valutazione morfofunzionale AP*")</f>
        <v>0</v>
      </c>
      <c r="E211" s="26" t="s">
        <v>35</v>
      </c>
      <c r="F211" s="23">
        <f>COUNTIF($B$9:$F$200,"valutazione morfofunzionale LFS*")</f>
        <v>8</v>
      </c>
      <c r="G211" s="26" t="s">
        <v>36</v>
      </c>
      <c r="H211" s="24">
        <f>B211+D211+F211</f>
        <v>34</v>
      </c>
    </row>
    <row r="212" spans="1:8" x14ac:dyDescent="0.2">
      <c r="A212" s="5"/>
      <c r="B212" s="27"/>
    </row>
    <row r="213" spans="1:8" ht="30" customHeight="1" x14ac:dyDescent="0.2">
      <c r="A213" s="107" t="s">
        <v>77</v>
      </c>
      <c r="B213" s="107"/>
      <c r="C213" s="107"/>
      <c r="D213" s="107"/>
      <c r="E213" s="107"/>
      <c r="F213" s="107"/>
    </row>
    <row r="214" spans="1:8" ht="15.75" x14ac:dyDescent="0.25">
      <c r="A214" s="25" t="s">
        <v>33</v>
      </c>
      <c r="B214" s="24">
        <f>COUNTIF($B$9:$F$200,"Patologia generale")</f>
        <v>31</v>
      </c>
      <c r="C214" s="26" t="s">
        <v>34</v>
      </c>
      <c r="D214" s="23">
        <f>COUNTIF($B$9:$F$200,"*Patologia generale AP*")</f>
        <v>0</v>
      </c>
      <c r="E214" s="26" t="s">
        <v>35</v>
      </c>
      <c r="F214" s="23">
        <f>COUNTIF($B$9:$F$200,"Patologia generale LFS*")</f>
        <v>0</v>
      </c>
      <c r="G214" s="26" t="s">
        <v>36</v>
      </c>
      <c r="H214" s="24">
        <f>B214+D214+F214</f>
        <v>31</v>
      </c>
    </row>
    <row r="216" spans="1:8" ht="30" customHeight="1" x14ac:dyDescent="0.2">
      <c r="A216" s="108" t="s">
        <v>78</v>
      </c>
      <c r="B216" s="108"/>
      <c r="C216" s="108"/>
      <c r="D216" s="108"/>
      <c r="E216" s="108"/>
      <c r="F216" s="108"/>
    </row>
    <row r="217" spans="1:8" ht="15.75" x14ac:dyDescent="0.25">
      <c r="A217" s="25" t="s">
        <v>33</v>
      </c>
      <c r="B217" s="24">
        <f>COUNTIF($B$9:$F$200,"Principali patologie genetiche")</f>
        <v>40</v>
      </c>
      <c r="C217" s="26" t="s">
        <v>34</v>
      </c>
      <c r="D217" s="23">
        <f>COUNTIF($B$9:$F$200,"*Principali patologie genetiche AP*")</f>
        <v>0</v>
      </c>
      <c r="E217" s="26" t="s">
        <v>35</v>
      </c>
      <c r="F217" s="23">
        <f>COUNTIF($B$9:$F$200,"Principali patologie genetiche LFS*")</f>
        <v>0</v>
      </c>
      <c r="G217" s="26" t="s">
        <v>36</v>
      </c>
      <c r="H217" s="24">
        <f>B217+D217+F217</f>
        <v>40</v>
      </c>
    </row>
    <row r="219" spans="1:8" ht="30" customHeight="1" x14ac:dyDescent="0.2">
      <c r="A219" s="109" t="s">
        <v>79</v>
      </c>
      <c r="B219" s="109"/>
      <c r="C219" s="109"/>
      <c r="D219" s="109"/>
      <c r="E219" s="109"/>
      <c r="F219" s="109"/>
    </row>
    <row r="220" spans="1:8" ht="15.75" x14ac:dyDescent="0.25">
      <c r="A220" s="25" t="s">
        <v>33</v>
      </c>
      <c r="B220" s="24">
        <f>COUNTIF($B$9:$F$200,"Gestione della riproduzione")</f>
        <v>15</v>
      </c>
      <c r="C220" s="26" t="s">
        <v>34</v>
      </c>
      <c r="D220" s="23">
        <f>COUNTIF($B$9:$F$200,"*Gestione della riproduzione AP*")</f>
        <v>16</v>
      </c>
      <c r="E220" s="26" t="s">
        <v>35</v>
      </c>
      <c r="F220" s="23">
        <f>COUNTIF($B$9:$F$200,"Principali patologie genetiche LFS*")</f>
        <v>0</v>
      </c>
      <c r="G220" s="26" t="s">
        <v>36</v>
      </c>
      <c r="H220" s="24">
        <f>B220+D220+F220</f>
        <v>31</v>
      </c>
    </row>
    <row r="222" spans="1:8" ht="30" customHeight="1" x14ac:dyDescent="0.2">
      <c r="A222" s="103" t="s">
        <v>83</v>
      </c>
      <c r="B222" s="103"/>
      <c r="C222" s="103"/>
      <c r="D222" s="103"/>
      <c r="E222" s="103"/>
      <c r="F222" s="103"/>
    </row>
    <row r="223" spans="1:8" ht="15.75" x14ac:dyDescent="0.25">
      <c r="A223" s="25" t="s">
        <v>33</v>
      </c>
      <c r="B223" s="24">
        <f>COUNTIF($B$9:$F$200,"Nutrizione")</f>
        <v>50</v>
      </c>
      <c r="C223" s="26" t="s">
        <v>34</v>
      </c>
      <c r="D223" s="23">
        <f>COUNTIF($B$9:$F$200,"*Nutrizione AP*")</f>
        <v>24</v>
      </c>
      <c r="E223" s="26" t="s">
        <v>35</v>
      </c>
      <c r="F223" s="23">
        <f>COUNTIF($B$9:$F$200,"Nutrizione LFS*")</f>
        <v>8</v>
      </c>
      <c r="G223" s="26" t="s">
        <v>36</v>
      </c>
      <c r="H223" s="24">
        <f>B223+D223+F223</f>
        <v>82</v>
      </c>
    </row>
    <row r="225" spans="1:1" ht="15.75" x14ac:dyDescent="0.25">
      <c r="A225" s="21"/>
    </row>
  </sheetData>
  <sheetProtection selectLockedCells="1" selectUnlockedCells="1"/>
  <mergeCells count="15">
    <mergeCell ref="A222:F222"/>
    <mergeCell ref="A207:F207"/>
    <mergeCell ref="A210:F210"/>
    <mergeCell ref="A213:F213"/>
    <mergeCell ref="A216:F216"/>
    <mergeCell ref="A219:F219"/>
    <mergeCell ref="B91:F95"/>
    <mergeCell ref="B87:F90"/>
    <mergeCell ref="C100:F104"/>
    <mergeCell ref="C105:F108"/>
    <mergeCell ref="K24:O25"/>
    <mergeCell ref="K28:L29"/>
    <mergeCell ref="K26:O27"/>
    <mergeCell ref="B100:B104"/>
    <mergeCell ref="B105:B108"/>
  </mergeCells>
  <pageMargins left="0.19685039370078741" right="0.19685039370078741" top="0.19685039370078741" bottom="0.19685039370078741" header="0.51181102362204722" footer="0.51181102362204722"/>
  <pageSetup paperSize="9" scale="110" firstPageNumber="0" fitToHeight="0" orientation="landscape" r:id="rId1"/>
  <headerFooter alignWithMargins="0"/>
  <rowBreaks count="15" manualBreakCount="15">
    <brk id="17" max="16383" man="1"/>
    <brk id="30" max="16383" man="1"/>
    <brk id="43" max="16383" man="1"/>
    <brk id="56" max="16383" man="1"/>
    <brk id="70" max="16383" man="1"/>
    <brk id="82" max="7" man="1"/>
    <brk id="95" max="16383" man="1"/>
    <brk id="108" max="7" man="1"/>
    <brk id="121" max="16383" man="1"/>
    <brk id="134" max="16383" man="1"/>
    <brk id="147" max="7" man="1"/>
    <brk id="160" max="16383" man="1"/>
    <brk id="173" max="7" man="1"/>
    <brk id="188" max="16383" man="1"/>
    <brk id="20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 anno TAAEC II SEMESTRE 2021</vt:lpstr>
      <vt:lpstr>'2 anno TAAEC II SEMESTRE 2021'!Area_stampa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Utente Windows</cp:lastModifiedBy>
  <cp:revision>0</cp:revision>
  <cp:lastPrinted>2021-02-04T14:00:24Z</cp:lastPrinted>
  <dcterms:created xsi:type="dcterms:W3CDTF">2005-09-09T07:24:58Z</dcterms:created>
  <dcterms:modified xsi:type="dcterms:W3CDTF">2021-02-04T14:05:49Z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