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4426"/>
  <workbookPr autoCompressPictures="0"/>
  <bookViews>
    <workbookView xWindow="240" yWindow="240" windowWidth="25360" windowHeight="14320"/>
  </bookViews>
  <sheets>
    <sheet name="4MV" sheetId="1" r:id="rId1"/>
    <sheet name="Foglio1" sheetId="2" r:id="rId2"/>
  </sheets>
  <definedNames>
    <definedName name="_xlnm.Print_Area" localSheetId="0">'4MV'!$A$1:$G$497</definedName>
  </definedNames>
  <calcPr calcId="140001" concurrentCalc="0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9" i="1" l="1"/>
  <c r="F19" i="1"/>
  <c r="B42" i="1"/>
  <c r="F42" i="1"/>
  <c r="B74" i="1"/>
  <c r="F74" i="1"/>
  <c r="B106" i="1"/>
  <c r="F106" i="1"/>
  <c r="B138" i="1"/>
  <c r="F138" i="1"/>
  <c r="B174" i="1"/>
  <c r="F174" i="1"/>
  <c r="B210" i="1"/>
  <c r="B223" i="1"/>
  <c r="B237" i="1"/>
  <c r="F237" i="1"/>
  <c r="B274" i="1"/>
  <c r="F274" i="1"/>
  <c r="B308" i="1"/>
  <c r="F308" i="1"/>
  <c r="B340" i="1"/>
  <c r="F340" i="1"/>
  <c r="B371" i="1"/>
  <c r="F371" i="1"/>
  <c r="B403" i="1"/>
  <c r="F403" i="1"/>
  <c r="B431" i="1"/>
  <c r="F431" i="1"/>
  <c r="F522" i="1"/>
  <c r="F6" i="1"/>
  <c r="B6" i="1"/>
  <c r="D510" i="1"/>
  <c r="B513" i="1"/>
  <c r="F510" i="1"/>
  <c r="F507" i="1"/>
  <c r="B516" i="1"/>
  <c r="B507" i="1"/>
  <c r="F519" i="1"/>
  <c r="D516" i="1"/>
  <c r="D519" i="1"/>
  <c r="F516" i="1"/>
  <c r="B526" i="1"/>
  <c r="B510" i="1"/>
  <c r="D507" i="1"/>
  <c r="D513" i="1"/>
  <c r="D526" i="1"/>
  <c r="F513" i="1"/>
  <c r="B519" i="1"/>
  <c r="F526" i="1"/>
  <c r="D522" i="1"/>
  <c r="B522" i="1"/>
  <c r="E496" i="1"/>
</calcChain>
</file>

<file path=xl/sharedStrings.xml><?xml version="1.0" encoding="utf-8"?>
<sst xmlns="http://schemas.openxmlformats.org/spreadsheetml/2006/main" count="1308" uniqueCount="211">
  <si>
    <t>ora</t>
  </si>
  <si>
    <t>8,30-9,30</t>
  </si>
  <si>
    <t>9,30-10,30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</si>
  <si>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</si>
  <si>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</si>
  <si>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</si>
  <si>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</si>
  <si>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</si>
  <si>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</si>
  <si>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</si>
  <si>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1a settimana</t>
  </si>
  <si>
    <t>5a settimana</t>
  </si>
  <si>
    <t>6a settimana</t>
  </si>
  <si>
    <t>7a settimana</t>
  </si>
  <si>
    <t>8a settimana</t>
  </si>
  <si>
    <t>9a settimana</t>
  </si>
  <si>
    <t>10a settimana</t>
  </si>
  <si>
    <t>11a settimana</t>
  </si>
  <si>
    <t>lunedì</t>
  </si>
  <si>
    <t>martedì</t>
  </si>
  <si>
    <t>mercoledì</t>
  </si>
  <si>
    <t>giovedì</t>
  </si>
  <si>
    <t>venerdì</t>
  </si>
  <si>
    <t>2a settimana</t>
  </si>
  <si>
    <t>Periodo</t>
  </si>
  <si>
    <t>3a settimana</t>
  </si>
  <si>
    <t>4a settimana</t>
  </si>
  <si>
    <t>12a settimana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</si>
  <si>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</si>
  <si>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</si>
  <si>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</si>
  <si>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</si>
  <si>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</si>
  <si>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</si>
  <si>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</si>
  <si>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</si>
  <si>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</si>
  <si>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 xml:space="preserve">Settimana sospensione </t>
  </si>
  <si>
    <t>didattica frontale</t>
  </si>
  <si>
    <t xml:space="preserve">2 semestre </t>
  </si>
  <si>
    <t>SOSPENSIONE DIDATTICA DI ATENEO</t>
  </si>
  <si>
    <t>PROVE IN ITINERE ED ESAMI DI PROFITTO</t>
  </si>
  <si>
    <t>Corso di Laurea in Medicina Veterinaria</t>
  </si>
  <si>
    <t>13a settimana</t>
  </si>
  <si>
    <t>4 anno</t>
  </si>
  <si>
    <r>
      <rPr>
        <b/>
        <sz val="12"/>
        <rFont val="Calibri"/>
        <family val="2"/>
      </rPr>
      <t>Diagnostica per immagini</t>
    </r>
    <r>
      <rPr>
        <sz val="12"/>
        <rFont val="Calibri"/>
        <family val="2"/>
      </rPr>
      <t xml:space="preserve"> = Modulo di "Diagnostica per immagini": CITI SIMONETTA - Corso integrato "Patologia chirurgica, semeiotica chirurgica e radiologia veterinaria"</t>
    </r>
  </si>
  <si>
    <r>
      <rPr>
        <b/>
        <sz val="12"/>
        <rFont val="Calibri"/>
        <family val="2"/>
      </rPr>
      <t>Semeiotica chirurgica</t>
    </r>
    <r>
      <rPr>
        <sz val="12"/>
        <rFont val="Calibri"/>
        <family val="2"/>
      </rPr>
      <t xml:space="preserve"> = Modulo di "Semeiotica chirurgica": MELANIE PIERRE - Corso integrato "Patologia chirurgica, semeiotica chirurgica e radiologia veterinaria"</t>
    </r>
  </si>
  <si>
    <r>
      <rPr>
        <b/>
        <sz val="12"/>
        <rFont val="Calibri"/>
        <family val="2"/>
      </rPr>
      <t>Clinica ostetrica</t>
    </r>
    <r>
      <rPr>
        <sz val="12"/>
        <rFont val="Calibri"/>
        <family val="2"/>
      </rPr>
      <t xml:space="preserve"> = Modulo di "Clinica ostetrica veterinaria": CAMILLO FRANCESCO (Codocenze VANNOZZI IACOPO e PANZANI DUCCIO) - Corso integrato "Patologia della riproduzione e clinica ostetrica e ginecologia veterinaria"</t>
    </r>
  </si>
  <si>
    <t>Aule Piccoli e Grandi animali (San Piero a Grado)</t>
  </si>
  <si>
    <t>Diagnostica per immagini</t>
  </si>
  <si>
    <t>Clinica ostetrica</t>
  </si>
  <si>
    <t>Patologia chirurgica</t>
  </si>
  <si>
    <t>Semeiotica chirurgica</t>
  </si>
  <si>
    <t>Diagnostica per immagini AP G1</t>
  </si>
  <si>
    <t>Diagnostica per immagini AP G3</t>
  </si>
  <si>
    <t>Diagnostica per immagini AP G2</t>
  </si>
  <si>
    <t>Diagnostica per immagini AP G4</t>
  </si>
  <si>
    <t>Diagnostica per immagini AP G5</t>
  </si>
  <si>
    <t>Diagnostica per immagini AP G7</t>
  </si>
  <si>
    <t>Diagnostica per immagini AP G6</t>
  </si>
  <si>
    <t>Diagnostica per immagini AP G8</t>
  </si>
  <si>
    <t>14a settimana</t>
  </si>
  <si>
    <t>Patologia chirurgica AP GU</t>
  </si>
  <si>
    <t>Prof. Duccio Panzani: 8 ore didattica teorica - 2 ore didattica pratica (bovini)</t>
  </si>
  <si>
    <t>Diagnostica per immagini - 4 CFU: Prof.ssa Simonetta Citi</t>
  </si>
  <si>
    <t>36 ore didattica teorica - 20 ore didattica pratica (8 gruppi)</t>
  </si>
  <si>
    <t>Semeiotica chirurgica - 4 CFU: Dott. Pierre Melanie</t>
  </si>
  <si>
    <t>39 ore didattica teorica - 15 ore didattica pratica (2 gruppi)</t>
  </si>
  <si>
    <t>Didattica Pratica:</t>
  </si>
  <si>
    <t>LFS = DIDATTICA PRATICA FUORI SEDE</t>
  </si>
  <si>
    <t>27 ore didattica teorica - 15 ore didattica pratica (8 gruppi) così ripartite:</t>
  </si>
  <si>
    <t>Clinica ostetrica AP G6</t>
  </si>
  <si>
    <t>Clinica ostetrica AP G4</t>
  </si>
  <si>
    <t>Clinica ostetrica LFS G3</t>
  </si>
  <si>
    <t>Clinica ostetrica LFS G6</t>
  </si>
  <si>
    <t xml:space="preserve">Diagnostica per immagini AP G6                          </t>
  </si>
  <si>
    <t>36 ore didattica teorica - 20 ore didattica pratica così ripartite:</t>
  </si>
  <si>
    <t>18 febbraio  - 7 giugno 2019</t>
  </si>
  <si>
    <t>Settimane</t>
  </si>
  <si>
    <t>SOSP</t>
  </si>
  <si>
    <t>Prove in itinere e festività pasquali</t>
  </si>
  <si>
    <t>1° MAGGIO MERCOLEDI</t>
  </si>
  <si>
    <t>Clinica ostetrica AP G5</t>
  </si>
  <si>
    <t>Prove in itinere o</t>
  </si>
  <si>
    <t>Sospensione didattica</t>
  </si>
  <si>
    <t>esami di profitto</t>
  </si>
  <si>
    <t>di Ateneo</t>
  </si>
  <si>
    <r>
      <rPr>
        <b/>
        <sz val="12"/>
        <rFont val="Calibri"/>
        <family val="2"/>
      </rPr>
      <t>Patologia chirurgica</t>
    </r>
    <r>
      <rPr>
        <sz val="12"/>
        <rFont val="Calibri"/>
        <family val="2"/>
      </rPr>
      <t xml:space="preserve"> = Modulo di "Patologia chirurgica": BARSOTTI GIOVANNI - Corso integrato "Patologia chirurgica, semeiotica chirurgica e radiologia veterinaria"</t>
    </r>
  </si>
  <si>
    <t>Patologia chirurgica - 4 CFU: Prof. Giovanni Barsotti</t>
  </si>
  <si>
    <t>17 - 21 febbraio 2020</t>
  </si>
  <si>
    <t>24- 28 febbraio 2020</t>
  </si>
  <si>
    <t>2 - 6 marzo 2020</t>
  </si>
  <si>
    <t>9 - 13 marzo 2020</t>
  </si>
  <si>
    <t>16 - 20 marzo 2020</t>
  </si>
  <si>
    <t>23 - 27 marzo 2020</t>
  </si>
  <si>
    <t>30 marzo - 3 aprile 2020</t>
  </si>
  <si>
    <t>20 - 24 aprile 2020</t>
  </si>
  <si>
    <t>27 aprile - 1 maggio 2020</t>
  </si>
  <si>
    <t>4 - 8 maggio 2020</t>
  </si>
  <si>
    <t>11 - 15 maggio 2020</t>
  </si>
  <si>
    <t>18 - 22 maggio 2020</t>
  </si>
  <si>
    <t>25 - 29 maggio 2020</t>
  </si>
  <si>
    <t>1 - 5 giugno 2020</t>
  </si>
  <si>
    <t xml:space="preserve"> </t>
  </si>
  <si>
    <t>Medicina interna 2 compagnia</t>
  </si>
  <si>
    <t>Medicina interna 2 reddito</t>
  </si>
  <si>
    <t>Patologia riproduzione</t>
  </si>
  <si>
    <t>Med interna 2 compagnia AP G1</t>
  </si>
  <si>
    <t>Med interna 2 compagnia AP G3</t>
  </si>
  <si>
    <t>Med interna 2 compagnia AP G6</t>
  </si>
  <si>
    <t>Med interna 2 compagnia AP G5</t>
  </si>
  <si>
    <t>Med interna 2 compagnia AP G2</t>
  </si>
  <si>
    <t>Prof. Francesco Camillo: 22 ore didattica teorica - 4 ore didattica pratica fuori sede (equini)</t>
  </si>
  <si>
    <t>Prof. Iacopo Vannozzi: 12 ore didattica teorica -  4 ore didattica pratica (animali da compagnia)</t>
  </si>
  <si>
    <t>Prof.ssa Veronica Marchetti: 18 ore didattica teorica - 5 ore didattica pratica</t>
  </si>
  <si>
    <t>Prof. George Lubas: 9 ore didattica teorica  - 5 ore didattica pratica</t>
  </si>
  <si>
    <t>Prof.ssa Micaela Sgorbini: 27 ore didattica teorica - 10 ore didattica pratica</t>
  </si>
  <si>
    <t>42 ore didattica teorica - 10 ore didattica pratica (8 gruppi) così ripartite:</t>
  </si>
  <si>
    <t>Prof. Iacopo Vannozzi: 22 ore didattica teorica - 8 ore didattica pratica (animali da compagnia)</t>
  </si>
  <si>
    <t>Prof. Francesco Camillo: 12 ore didattica teorica</t>
  </si>
  <si>
    <t>Medicina interna 2 reddito   LFS G4</t>
  </si>
  <si>
    <t>Medicina interna 2 reddito AP G2</t>
  </si>
  <si>
    <t>Medicina interna 2 reddito AP G8</t>
  </si>
  <si>
    <t>Medicina interna 2 reddito AP G1</t>
  </si>
  <si>
    <t xml:space="preserve">Diagnostica per immagini AP G2               </t>
  </si>
  <si>
    <t>Medicina interna 2 reddito AP G5</t>
  </si>
  <si>
    <t xml:space="preserve">Diagnostica per immagini AP G3                       </t>
  </si>
  <si>
    <t xml:space="preserve">Diagnostica per immagini AP G8               </t>
  </si>
  <si>
    <t xml:space="preserve">Diagnostica per immagini AP G8  </t>
  </si>
  <si>
    <t>Med interna 2 compagnia LFS G4</t>
  </si>
  <si>
    <t>Med interna 2 compagnia LFS G2</t>
  </si>
  <si>
    <t>Med interna 2 compagnia LFS G3</t>
  </si>
  <si>
    <t>Med interna 2 compagnia LFS G5</t>
  </si>
  <si>
    <t>Med interna 2 compagnia LFS G7</t>
  </si>
  <si>
    <t>Med interna 2 compagnia LFS G8</t>
  </si>
  <si>
    <t>Clinica ostetrica LFS G7</t>
  </si>
  <si>
    <t>Clinica ostetrica LFS G1</t>
  </si>
  <si>
    <t>Patologia Riproduzione AP G4</t>
  </si>
  <si>
    <t>Patologia Riproduzione AP G5</t>
  </si>
  <si>
    <t>Patologia Riproduzione AP G6</t>
  </si>
  <si>
    <t>6 - 12 aprile 2020</t>
  </si>
  <si>
    <t>13 - 19 aprile 2020</t>
  </si>
  <si>
    <t>10 ore didattica pratica (2 gruppi) - 10 ore Didattica pratica (gruppo unico)</t>
  </si>
  <si>
    <t>TESI DI LAUREA</t>
  </si>
  <si>
    <t>Patologia chirurgica AP G 5, 6, 7, 8</t>
  </si>
  <si>
    <t>Patologia chirurgica AP G1, 2, 3, 4</t>
  </si>
  <si>
    <t>Semeiotica Chirurgica AP G 5, 6, 7, 8</t>
  </si>
  <si>
    <t>Semeiotica chirurgica AP G1, 2, 3, 4</t>
  </si>
  <si>
    <t>Patologia chirurgica AP G 1, 2, 3, 4</t>
  </si>
  <si>
    <t>Semeiotica chirurgica AP G 1, 2, 3, 4</t>
  </si>
  <si>
    <t>Semeiotica Chirurgica AP G 1, 2, 3, 4</t>
  </si>
  <si>
    <t>Med interna 2 compagnia LFS G6</t>
  </si>
  <si>
    <t>Med interna 2 compagnia LFS G1</t>
  </si>
  <si>
    <t>Semeiotica chirurgica AP G 5, 6, 7, 8</t>
  </si>
  <si>
    <r>
      <t xml:space="preserve">Suddivisione studenti:  Gn= numero gruppo   </t>
    </r>
    <r>
      <rPr>
        <b/>
        <sz val="12"/>
        <rFont val="Calibri"/>
        <family val="2"/>
        <scheme val="minor"/>
      </rPr>
      <t>GU</t>
    </r>
    <r>
      <rPr>
        <sz val="12"/>
        <rFont val="Calibri"/>
        <family val="2"/>
        <scheme val="minor"/>
      </rPr>
      <t xml:space="preserve"> = Gruppo unico</t>
    </r>
  </si>
  <si>
    <t>Medicina interna 2 - animali da reddito e cavallo - 3 CFU: Prof.ssa Micaela Sgorbini - Dott. Marco Marangi</t>
  </si>
  <si>
    <t xml:space="preserve">      ,</t>
  </si>
  <si>
    <t>Patologia della riproduzione - 4 CFU: Prof. Francesco Camillo - Prof. Iacopo Vannozzi - Prof. Duccio Panzani</t>
  </si>
  <si>
    <t>Clinica ostetrica veterinaria - 4 CFU: Prof. Francesco Camillo - Prof. Iacopo Vannozzi - Prof. Duccio Panzani</t>
  </si>
  <si>
    <t>Medicina interna 2 - animali da compagnia - 3 CFU: Prof.ssa Veronica Marchetti - Prof. George Lubas - Dott.ssa Alessia Del Torto</t>
  </si>
  <si>
    <t>Dott.ssa Alessia Del Torto: Clinica mobile - 5 ore didattica pratica fuori sede</t>
  </si>
  <si>
    <t>Dott. Marco Marangi: Clinica mobile suino - 5 ore didattica pratica fuori sede</t>
  </si>
  <si>
    <t>Medicina interna 2 reddito AP G7</t>
  </si>
  <si>
    <t>Med interna 2 compagnia AP G7</t>
  </si>
  <si>
    <t>Medicina interna 2 reddito AP G3</t>
  </si>
  <si>
    <t>Med interna 2 compagnia AP G4</t>
  </si>
  <si>
    <t>Clinica ostetrica AP G2</t>
  </si>
  <si>
    <t>Medicina interna 2 reddito AP G4</t>
  </si>
  <si>
    <t xml:space="preserve">Med interna 2 compagnia AP G7   </t>
  </si>
  <si>
    <t>Medicina interna 2 reddito AP G6</t>
  </si>
  <si>
    <t>Med interna 2 compagnia AP G8</t>
  </si>
  <si>
    <t xml:space="preserve">Diagnostica per immagini AP G6   </t>
  </si>
  <si>
    <t xml:space="preserve">Diagnostica per immagini AP G4                                </t>
  </si>
  <si>
    <t>Clinica ostetrica LFS G4</t>
  </si>
  <si>
    <t xml:space="preserve"> Patologia Riproduzione AP G2</t>
  </si>
  <si>
    <t>Patologia Riproduzione AP G2</t>
  </si>
  <si>
    <t>Clinica ostetrica AP G1</t>
  </si>
  <si>
    <t xml:space="preserve"> Patologia Riproduzione AP G1</t>
  </si>
  <si>
    <t>Clinica ostetrica AP G3</t>
  </si>
  <si>
    <t xml:space="preserve"> Patologia Riproduzione AP G3</t>
  </si>
  <si>
    <t xml:space="preserve"> Clinica ostetrica AP G8</t>
  </si>
  <si>
    <t xml:space="preserve"> Patologia Riproduzione AP G8</t>
  </si>
  <si>
    <t>Clinica ostetrica AP G7</t>
  </si>
  <si>
    <t xml:space="preserve">Patologia Riproduzione AP G7 </t>
  </si>
  <si>
    <r>
      <rPr>
        <b/>
        <sz val="12"/>
        <rFont val="Calibri"/>
        <family val="2"/>
      </rPr>
      <t>Medicina interna 2 compagnia</t>
    </r>
    <r>
      <rPr>
        <sz val="12"/>
        <rFont val="Calibri"/>
        <family val="2"/>
      </rPr>
      <t xml:space="preserve"> = Modulo di "Medicina interna 2 - animali da compagnia": MARCHETTI VERONICA (Codocenze 3) - Corso integrato "Medicina interna"</t>
    </r>
  </si>
  <si>
    <r>
      <rPr>
        <b/>
        <sz val="12"/>
        <rFont val="Calibri"/>
        <family val="2"/>
      </rPr>
      <t>Medicina interna 2 reddito</t>
    </r>
    <r>
      <rPr>
        <sz val="12"/>
        <rFont val="Calibri"/>
        <family val="2"/>
      </rPr>
      <t xml:space="preserve"> = Modulo di "Patologia speciale medica degli animali da reddito e del cavallo": SGORBINI MICAELA - Corso integrato "Medicina interna"</t>
    </r>
  </si>
  <si>
    <r>
      <rPr>
        <b/>
        <sz val="12"/>
        <rFont val="Calibri"/>
        <family val="2"/>
      </rPr>
      <t>Patologia riproduzione</t>
    </r>
    <r>
      <rPr>
        <sz val="12"/>
        <rFont val="Calibri"/>
        <family val="2"/>
      </rPr>
      <t xml:space="preserve"> = Modulo di "Patologia della riproduzione": xxxxxxx - Corso integrato "Patologia della riproduzione e clinica ostetrica e ginecologica veterinaria"</t>
    </r>
  </si>
  <si>
    <t>18,30-19,30</t>
  </si>
  <si>
    <t xml:space="preserve">Clinica ostetrica LFS G5                             </t>
  </si>
  <si>
    <t xml:space="preserve">Diagnostica per immagini AP G2      </t>
  </si>
  <si>
    <t>Medicina interna 2 reddito LFS G1-G2</t>
  </si>
  <si>
    <t>Medicina interna 2 reddito LFS G3-G4</t>
  </si>
  <si>
    <t>Medicina interna 2 reddito LFS G7-G8</t>
  </si>
  <si>
    <t>Medicina interna 2 reddito LFS G5-G6</t>
  </si>
  <si>
    <t xml:space="preserve"> Patologia Riproduzione AP G4</t>
  </si>
  <si>
    <t>Clinica ostetrica LFS G8</t>
  </si>
  <si>
    <t xml:space="preserve">Diagnostica per immagini AP G1                                </t>
  </si>
  <si>
    <t>Patologia riproduzione AP G5-G7</t>
  </si>
  <si>
    <t xml:space="preserve">Clinica ostetrica AP G2- G3                 </t>
  </si>
  <si>
    <t xml:space="preserve">Clinica ostetrica AP G4- G8                                            </t>
  </si>
  <si>
    <t xml:space="preserve">Clinica ostetrica AP G5-G7                                    </t>
  </si>
  <si>
    <t xml:space="preserve">Clinica ostetrica LFS G2                                   </t>
  </si>
  <si>
    <t xml:space="preserve">Clinica ostetrica AP G1-G6                                        </t>
  </si>
  <si>
    <t>Patologia Riproduzione AP G3-G5</t>
  </si>
  <si>
    <t>Patologia riproduzione AP G2-G8</t>
  </si>
  <si>
    <t>Patologia Riproduzione AP G2-G4</t>
  </si>
  <si>
    <t>Patologia riproduzione AP G6-G4</t>
  </si>
  <si>
    <t>Patologia Riproduzione AP G7-G8</t>
  </si>
  <si>
    <t>Patologia Riproduzione AP G1-G6</t>
  </si>
  <si>
    <t>Patologia riproduzione AP G1-G3</t>
  </si>
  <si>
    <t>sospensione didattica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</si>
</sst>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Arial"/>
      <family val="2"/>
    </font>
    <font>
      <b/>
      <sz val="48"/>
      <name val="Calibri"/>
      <family val="2"/>
      <scheme val="minor"/>
    </font>
    <font>
      <b/>
      <sz val="24"/>
      <name val="Calibri"/>
      <family val="2"/>
      <scheme val="minor"/>
    </font>
    <font>
      <b/>
      <sz val="10"/>
      <name val="Calibri"/>
      <family val="2"/>
    </font>
    <font>
      <b/>
      <sz val="9"/>
      <name val="Calibri (Corpo)"/>
    </font>
    <font>
      <b/>
      <sz val="20"/>
      <name val="Calibri"/>
      <family val="2"/>
      <scheme val="minor"/>
    </font>
    <font>
      <b/>
      <sz val="22"/>
      <name val="Calibri"/>
      <family val="2"/>
      <scheme val="minor"/>
    </font>
    <font>
      <b/>
      <sz val="10"/>
      <name val="Calibri (Corpo)"/>
    </font>
    <font>
      <b/>
      <sz val="11"/>
      <name val="Calibri"/>
      <family val="2"/>
    </font>
    <font>
      <b/>
      <sz val="11"/>
      <name val="Calibri (Corpo)"/>
    </font>
  </fonts>
  <fills count="22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000"/>
        <bgColor rgb="FF000000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DA9694"/>
        <bgColor rgb="FF000000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00"/>
        <bgColor rgb="FF000000"/>
      </patternFill>
    </fill>
  </fills>
  <borders count="68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hair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auto="1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3"/>
      </right>
      <top/>
      <bottom style="thin">
        <color auto="1"/>
      </bottom>
      <diagonal/>
    </border>
    <border>
      <left style="thin">
        <color indexed="63"/>
      </left>
      <right style="thin">
        <color indexed="63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indexed="63"/>
      </left>
      <right style="thin">
        <color indexed="63"/>
      </right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3"/>
      </left>
      <right style="thin">
        <color indexed="63"/>
      </right>
      <top style="medium">
        <color auto="1"/>
      </top>
      <bottom/>
      <diagonal/>
    </border>
    <border>
      <left/>
      <right style="thin">
        <color indexed="63"/>
      </right>
      <top style="medium">
        <color auto="1"/>
      </top>
      <bottom/>
      <diagonal/>
    </border>
    <border>
      <left style="thin">
        <color indexed="63"/>
      </left>
      <right/>
      <top style="medium">
        <color auto="1"/>
      </top>
      <bottom/>
      <diagonal/>
    </border>
    <border>
      <left style="thin">
        <color indexed="63"/>
      </left>
      <right/>
      <top/>
      <bottom style="medium">
        <color auto="1"/>
      </bottom>
      <diagonal/>
    </border>
    <border>
      <left style="medium">
        <color auto="1"/>
      </left>
      <right style="thin">
        <color indexed="63"/>
      </right>
      <top style="thin">
        <color indexed="63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indexed="63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63"/>
      </right>
      <top style="medium">
        <color auto="1"/>
      </top>
      <bottom/>
      <diagonal/>
    </border>
    <border>
      <left style="thin">
        <color indexed="63"/>
      </left>
      <right style="thin">
        <color indexed="63"/>
      </right>
      <top style="medium">
        <color auto="1"/>
      </top>
      <bottom style="hair">
        <color indexed="63"/>
      </bottom>
      <diagonal/>
    </border>
    <border>
      <left style="thin">
        <color indexed="63"/>
      </left>
      <right style="medium">
        <color auto="1"/>
      </right>
      <top style="medium">
        <color auto="1"/>
      </top>
      <bottom style="hair">
        <color indexed="63"/>
      </bottom>
      <diagonal/>
    </border>
    <border>
      <left style="thin">
        <color indexed="63"/>
      </left>
      <right style="medium">
        <color auto="1"/>
      </right>
      <top style="thin">
        <color indexed="63"/>
      </top>
      <bottom style="hair">
        <color indexed="63"/>
      </bottom>
      <diagonal/>
    </border>
    <border>
      <left style="medium">
        <color auto="1"/>
      </left>
      <right style="thin">
        <color indexed="63"/>
      </right>
      <top style="thin">
        <color indexed="63"/>
      </top>
      <bottom style="medium">
        <color auto="1"/>
      </bottom>
      <diagonal/>
    </border>
    <border>
      <left style="thin">
        <color indexed="63"/>
      </left>
      <right style="medium">
        <color auto="1"/>
      </right>
      <top style="thin">
        <color indexed="63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431">
    <xf numFmtId="0" fontId="0" fillId="0" borderId="0" xfId="0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3" fillId="0" borderId="0" xfId="0" applyFont="1" applyFill="1" applyAlignment="1">
      <alignment horizontal="center"/>
    </xf>
    <xf numFmtId="14" fontId="3" fillId="0" borderId="0" xfId="0" applyNumberFormat="1" applyFont="1" applyFill="1" applyAlignment="1">
      <alignment horizontal="center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Alignment="1">
      <alignment horizontal="right"/>
    </xf>
    <xf numFmtId="0" fontId="3" fillId="0" borderId="0" xfId="0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9" fillId="0" borderId="0" xfId="0" applyFont="1" applyFill="1"/>
    <xf numFmtId="0" fontId="9" fillId="0" borderId="0" xfId="0" applyFont="1"/>
    <xf numFmtId="0" fontId="10" fillId="0" borderId="0" xfId="0" applyFont="1" applyFill="1"/>
    <xf numFmtId="0" fontId="10" fillId="0" borderId="0" xfId="0" applyFont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/>
    <xf numFmtId="0" fontId="13" fillId="0" borderId="3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4" fillId="0" borderId="0" xfId="0" applyFont="1" applyFill="1"/>
    <xf numFmtId="0" fontId="10" fillId="5" borderId="0" xfId="0" applyFont="1" applyFill="1"/>
    <xf numFmtId="0" fontId="9" fillId="5" borderId="0" xfId="0" applyFont="1" applyFill="1"/>
    <xf numFmtId="0" fontId="10" fillId="2" borderId="0" xfId="0" applyFont="1" applyFill="1"/>
    <xf numFmtId="0" fontId="9" fillId="2" borderId="0" xfId="0" applyFont="1" applyFill="1"/>
    <xf numFmtId="0" fontId="14" fillId="6" borderId="0" xfId="0" applyFont="1" applyFill="1"/>
    <xf numFmtId="0" fontId="3" fillId="6" borderId="0" xfId="0" applyFont="1" applyFill="1"/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5" fillId="0" borderId="0" xfId="0" applyFont="1" applyAlignment="1">
      <alignment horizontal="center"/>
    </xf>
    <xf numFmtId="0" fontId="15" fillId="0" borderId="0" xfId="0" applyFont="1"/>
    <xf numFmtId="0" fontId="2" fillId="0" borderId="0" xfId="0" applyFont="1"/>
    <xf numFmtId="0" fontId="3" fillId="0" borderId="33" xfId="0" applyFont="1" applyFill="1" applyBorder="1" applyAlignment="1">
      <alignment horizontal="center" vertical="center"/>
    </xf>
    <xf numFmtId="0" fontId="3" fillId="0" borderId="36" xfId="0" applyFont="1" applyFill="1" applyBorder="1" applyAlignment="1">
      <alignment horizontal="center" vertical="center"/>
    </xf>
    <xf numFmtId="0" fontId="3" fillId="0" borderId="38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13" fillId="4" borderId="37" xfId="0" applyFont="1" applyFill="1" applyBorder="1" applyAlignment="1">
      <alignment horizontal="center" vertical="center" wrapText="1"/>
    </xf>
    <xf numFmtId="0" fontId="13" fillId="11" borderId="37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/>
    </xf>
    <xf numFmtId="0" fontId="3" fillId="0" borderId="47" xfId="0" applyFont="1" applyFill="1" applyBorder="1" applyAlignment="1">
      <alignment horizontal="center" vertical="center"/>
    </xf>
    <xf numFmtId="0" fontId="13" fillId="0" borderId="44" xfId="0" applyFont="1" applyFill="1" applyBorder="1" applyAlignment="1">
      <alignment horizontal="center" vertical="center" wrapText="1"/>
    </xf>
    <xf numFmtId="0" fontId="3" fillId="0" borderId="44" xfId="0" applyFont="1" applyFill="1" applyBorder="1" applyAlignment="1">
      <alignment horizontal="center" vertical="center" wrapText="1"/>
    </xf>
    <xf numFmtId="0" fontId="3" fillId="0" borderId="45" xfId="0" applyFont="1" applyFill="1" applyBorder="1" applyAlignment="1">
      <alignment horizontal="center" vertical="center" wrapText="1"/>
    </xf>
    <xf numFmtId="0" fontId="3" fillId="0" borderId="4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48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Alignment="1">
      <alignment horizontal="center"/>
    </xf>
    <xf numFmtId="0" fontId="5" fillId="0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Fill="1" applyAlignment="1">
      <alignment horizontal="center"/>
    </xf>
    <xf numFmtId="0" fontId="9" fillId="5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9" fillId="0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10" fillId="0" borderId="0" xfId="0" applyFont="1" applyAlignment="1">
      <alignment horizontal="center"/>
    </xf>
    <xf numFmtId="0" fontId="10" fillId="7" borderId="0" xfId="0" applyFont="1" applyFill="1"/>
    <xf numFmtId="0" fontId="9" fillId="7" borderId="0" xfId="0" applyFont="1" applyFill="1" applyAlignment="1">
      <alignment horizontal="center"/>
    </xf>
    <xf numFmtId="0" fontId="9" fillId="7" borderId="0" xfId="0" applyFont="1" applyFill="1"/>
    <xf numFmtId="0" fontId="14" fillId="11" borderId="0" xfId="0" applyFont="1" applyFill="1"/>
    <xf numFmtId="0" fontId="3" fillId="11" borderId="0" xfId="0" applyFont="1" applyFill="1"/>
    <xf numFmtId="0" fontId="3" fillId="11" borderId="0" xfId="0" applyFont="1" applyFill="1" applyAlignment="1">
      <alignment horizontal="center"/>
    </xf>
    <xf numFmtId="0" fontId="10" fillId="13" borderId="0" xfId="0" applyFont="1" applyFill="1"/>
    <xf numFmtId="0" fontId="9" fillId="13" borderId="0" xfId="0" applyFont="1" applyFill="1" applyAlignment="1">
      <alignment horizontal="center"/>
    </xf>
    <xf numFmtId="0" fontId="9" fillId="13" borderId="0" xfId="0" applyFont="1" applyFill="1"/>
    <xf numFmtId="0" fontId="13" fillId="0" borderId="21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0" fontId="3" fillId="0" borderId="39" xfId="0" applyFont="1" applyFill="1" applyBorder="1" applyAlignment="1">
      <alignment horizontal="center" vertical="center" wrapText="1"/>
    </xf>
    <xf numFmtId="0" fontId="13" fillId="0" borderId="34" xfId="0" applyFont="1" applyFill="1" applyBorder="1" applyAlignment="1">
      <alignment horizontal="center" vertical="center" wrapText="1"/>
    </xf>
    <xf numFmtId="0" fontId="13" fillId="0" borderId="21" xfId="0" applyFont="1" applyFill="1" applyBorder="1" applyAlignment="1">
      <alignment horizontal="center" vertical="center" wrapText="1"/>
    </xf>
    <xf numFmtId="0" fontId="13" fillId="0" borderId="15" xfId="0" applyFont="1" applyFill="1" applyBorder="1" applyAlignment="1">
      <alignment horizontal="center" vertical="center" wrapText="1"/>
    </xf>
    <xf numFmtId="0" fontId="3" fillId="0" borderId="37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13" fillId="0" borderId="35" xfId="0" applyFont="1" applyFill="1" applyBorder="1" applyAlignment="1">
      <alignment horizontal="center" vertical="center" wrapText="1"/>
    </xf>
    <xf numFmtId="0" fontId="13" fillId="0" borderId="31" xfId="0" applyFont="1" applyFill="1" applyBorder="1" applyAlignment="1">
      <alignment horizontal="center" vertical="center" wrapText="1"/>
    </xf>
    <xf numFmtId="0" fontId="10" fillId="14" borderId="0" xfId="0" applyFont="1" applyFill="1"/>
    <xf numFmtId="0" fontId="9" fillId="14" borderId="0" xfId="0" applyFont="1" applyFill="1" applyAlignment="1">
      <alignment horizontal="center"/>
    </xf>
    <xf numFmtId="0" fontId="9" fillId="14" borderId="0" xfId="0" applyFont="1" applyFill="1"/>
    <xf numFmtId="0" fontId="14" fillId="4" borderId="0" xfId="0" applyFont="1" applyFill="1"/>
    <xf numFmtId="0" fontId="3" fillId="4" borderId="0" xfId="0" applyFont="1" applyFill="1"/>
    <xf numFmtId="0" fontId="3" fillId="4" borderId="0" xfId="0" applyFont="1" applyFill="1" applyAlignment="1">
      <alignment horizontal="center"/>
    </xf>
    <xf numFmtId="0" fontId="14" fillId="19" borderId="0" xfId="0" applyFont="1" applyFill="1"/>
    <xf numFmtId="0" fontId="3" fillId="19" borderId="0" xfId="0" applyFont="1" applyFill="1"/>
    <xf numFmtId="0" fontId="3" fillId="19" borderId="0" xfId="0" applyFont="1" applyFill="1" applyAlignment="1">
      <alignment horizontal="center"/>
    </xf>
    <xf numFmtId="0" fontId="13" fillId="4" borderId="39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/>
    </xf>
    <xf numFmtId="0" fontId="3" fillId="0" borderId="36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0" fontId="3" fillId="0" borderId="39" xfId="0" applyFont="1" applyFill="1" applyBorder="1" applyAlignment="1">
      <alignment horizontal="center" vertical="center" wrapText="1"/>
    </xf>
    <xf numFmtId="0" fontId="13" fillId="0" borderId="34" xfId="0" applyFont="1" applyFill="1" applyBorder="1" applyAlignment="1">
      <alignment horizontal="center" vertical="center" wrapText="1"/>
    </xf>
    <xf numFmtId="0" fontId="13" fillId="0" borderId="21" xfId="0" applyFont="1" applyFill="1" applyBorder="1" applyAlignment="1">
      <alignment horizontal="center" vertical="center" wrapText="1"/>
    </xf>
    <xf numFmtId="0" fontId="1" fillId="0" borderId="34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0" fontId="1" fillId="0" borderId="35" xfId="0" applyFont="1" applyFill="1" applyBorder="1" applyAlignment="1">
      <alignment horizontal="center" vertical="center" wrapText="1"/>
    </xf>
    <xf numFmtId="0" fontId="1" fillId="0" borderId="39" xfId="0" applyFont="1" applyFill="1" applyBorder="1" applyAlignment="1">
      <alignment horizontal="center" vertical="center" wrapText="1"/>
    </xf>
    <xf numFmtId="0" fontId="13" fillId="0" borderId="15" xfId="0" applyFont="1" applyFill="1" applyBorder="1" applyAlignment="1">
      <alignment horizontal="center" vertical="center" wrapText="1"/>
    </xf>
    <xf numFmtId="0" fontId="3" fillId="0" borderId="37" xfId="0" applyFont="1" applyFill="1" applyBorder="1" applyAlignment="1">
      <alignment horizontal="center" vertical="center" wrapText="1"/>
    </xf>
    <xf numFmtId="0" fontId="13" fillId="0" borderId="37" xfId="0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center" vertical="center"/>
    </xf>
    <xf numFmtId="0" fontId="3" fillId="0" borderId="43" xfId="0" applyFont="1" applyFill="1" applyBorder="1" applyAlignment="1">
      <alignment horizontal="center" vertical="center"/>
    </xf>
    <xf numFmtId="0" fontId="3" fillId="0" borderId="53" xfId="0" applyFont="1" applyFill="1" applyBorder="1" applyAlignment="1">
      <alignment horizontal="center" vertical="center" wrapText="1"/>
    </xf>
    <xf numFmtId="0" fontId="1" fillId="0" borderId="37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4" fillId="15" borderId="0" xfId="0" applyFont="1" applyFill="1"/>
    <xf numFmtId="0" fontId="3" fillId="15" borderId="0" xfId="0" applyFont="1" applyFill="1"/>
    <xf numFmtId="0" fontId="3" fillId="15" borderId="0" xfId="0" applyFont="1" applyFill="1" applyAlignment="1">
      <alignment horizontal="center"/>
    </xf>
    <xf numFmtId="0" fontId="18" fillId="19" borderId="15" xfId="0" applyFont="1" applyFill="1" applyBorder="1" applyAlignment="1">
      <alignment horizontal="center" vertical="center" wrapText="1"/>
    </xf>
    <xf numFmtId="0" fontId="1" fillId="19" borderId="15" xfId="0" applyFont="1" applyFill="1" applyBorder="1" applyAlignment="1">
      <alignment horizontal="center" vertical="center" wrapText="1"/>
    </xf>
    <xf numFmtId="0" fontId="1" fillId="19" borderId="37" xfId="0" applyFont="1" applyFill="1" applyBorder="1" applyAlignment="1">
      <alignment horizontal="center" vertical="center" wrapText="1"/>
    </xf>
    <xf numFmtId="0" fontId="13" fillId="14" borderId="37" xfId="0" applyFont="1" applyFill="1" applyBorder="1" applyAlignment="1">
      <alignment horizontal="center" vertical="center" wrapText="1"/>
    </xf>
    <xf numFmtId="0" fontId="1" fillId="7" borderId="37" xfId="0" applyFont="1" applyFill="1" applyBorder="1" applyAlignment="1">
      <alignment horizontal="center" vertical="center" wrapText="1"/>
    </xf>
    <xf numFmtId="0" fontId="1" fillId="0" borderId="31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13" borderId="15" xfId="0" applyFont="1" applyFill="1" applyBorder="1" applyAlignment="1">
      <alignment horizontal="center" vertical="center" wrapText="1"/>
    </xf>
    <xf numFmtId="0" fontId="22" fillId="0" borderId="34" xfId="0" applyFont="1" applyFill="1" applyBorder="1" applyAlignment="1">
      <alignment horizontal="center" vertical="center" wrapText="1"/>
    </xf>
    <xf numFmtId="0" fontId="22" fillId="0" borderId="35" xfId="0" applyFont="1" applyFill="1" applyBorder="1" applyAlignment="1">
      <alignment horizontal="center" vertical="center" wrapText="1"/>
    </xf>
    <xf numFmtId="0" fontId="1" fillId="18" borderId="35" xfId="0" applyFont="1" applyFill="1" applyBorder="1" applyAlignment="1">
      <alignment horizontal="center" vertical="center" wrapText="1"/>
    </xf>
    <xf numFmtId="0" fontId="1" fillId="18" borderId="37" xfId="0" applyFont="1" applyFill="1" applyBorder="1" applyAlignment="1">
      <alignment horizontal="center" vertical="center" wrapText="1"/>
    </xf>
    <xf numFmtId="0" fontId="1" fillId="18" borderId="39" xfId="0" applyFont="1" applyFill="1" applyBorder="1" applyAlignment="1">
      <alignment horizontal="center" vertical="center" wrapText="1"/>
    </xf>
    <xf numFmtId="0" fontId="22" fillId="0" borderId="15" xfId="0" applyFont="1" applyFill="1" applyBorder="1" applyAlignment="1">
      <alignment horizontal="center" vertical="center" wrapText="1"/>
    </xf>
    <xf numFmtId="0" fontId="22" fillId="16" borderId="15" xfId="0" applyFont="1" applyFill="1" applyBorder="1" applyAlignment="1">
      <alignment horizontal="center" vertical="center" wrapText="1"/>
    </xf>
    <xf numFmtId="0" fontId="22" fillId="2" borderId="15" xfId="0" applyFont="1" applyFill="1" applyBorder="1" applyAlignment="1">
      <alignment horizontal="center" vertical="center" wrapText="1"/>
    </xf>
    <xf numFmtId="0" fontId="22" fillId="0" borderId="37" xfId="0" applyFont="1" applyFill="1" applyBorder="1" applyAlignment="1">
      <alignment horizontal="center" vertical="center" wrapText="1"/>
    </xf>
    <xf numFmtId="0" fontId="22" fillId="0" borderId="21" xfId="0" applyFont="1" applyFill="1" applyBorder="1" applyAlignment="1">
      <alignment horizontal="center" vertical="center" wrapText="1"/>
    </xf>
    <xf numFmtId="0" fontId="22" fillId="16" borderId="21" xfId="0" applyFont="1" applyFill="1" applyBorder="1" applyAlignment="1">
      <alignment horizontal="center" vertical="center" wrapText="1"/>
    </xf>
    <xf numFmtId="0" fontId="22" fillId="0" borderId="39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23" fillId="0" borderId="33" xfId="0" applyFont="1" applyFill="1" applyBorder="1" applyAlignment="1">
      <alignment horizontal="center" vertical="center"/>
    </xf>
    <xf numFmtId="0" fontId="23" fillId="0" borderId="36" xfId="0" applyFont="1" applyFill="1" applyBorder="1" applyAlignment="1">
      <alignment horizontal="center" vertical="center"/>
    </xf>
    <xf numFmtId="0" fontId="23" fillId="0" borderId="38" xfId="0" applyFont="1" applyFill="1" applyBorder="1" applyAlignment="1">
      <alignment horizontal="center" vertical="center"/>
    </xf>
    <xf numFmtId="0" fontId="23" fillId="0" borderId="4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1" fillId="0" borderId="3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0" fontId="1" fillId="4" borderId="15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>
      <alignment horizontal="center" vertical="center" wrapText="1"/>
    </xf>
    <xf numFmtId="0" fontId="24" fillId="0" borderId="35" xfId="0" applyFont="1" applyFill="1" applyBorder="1" applyAlignment="1">
      <alignment horizontal="center" vertical="center" wrapText="1"/>
    </xf>
    <xf numFmtId="0" fontId="24" fillId="0" borderId="15" xfId="0" applyFont="1" applyFill="1" applyBorder="1" applyAlignment="1">
      <alignment horizontal="center" vertical="center" wrapText="1"/>
    </xf>
    <xf numFmtId="0" fontId="24" fillId="0" borderId="37" xfId="0" applyFont="1" applyFill="1" applyBorder="1" applyAlignment="1">
      <alignment horizontal="center" vertical="center" wrapText="1"/>
    </xf>
    <xf numFmtId="0" fontId="24" fillId="0" borderId="21" xfId="0" applyFont="1" applyFill="1" applyBorder="1" applyAlignment="1">
      <alignment horizontal="center" vertical="center" wrapText="1"/>
    </xf>
    <xf numFmtId="0" fontId="24" fillId="0" borderId="39" xfId="0" applyFont="1" applyFill="1" applyBorder="1" applyAlignment="1">
      <alignment horizontal="center" vertical="center" wrapText="1"/>
    </xf>
    <xf numFmtId="0" fontId="24" fillId="4" borderId="34" xfId="0" applyFont="1" applyFill="1" applyBorder="1" applyAlignment="1">
      <alignment horizontal="center" vertical="center" wrapText="1"/>
    </xf>
    <xf numFmtId="0" fontId="24" fillId="4" borderId="15" xfId="0" applyFont="1" applyFill="1" applyBorder="1" applyAlignment="1">
      <alignment horizontal="center" vertical="center" wrapText="1"/>
    </xf>
    <xf numFmtId="0" fontId="3" fillId="4" borderId="34" xfId="0" applyFont="1" applyFill="1" applyBorder="1" applyAlignment="1">
      <alignment horizontal="center" vertical="center" wrapText="1"/>
    </xf>
    <xf numFmtId="0" fontId="1" fillId="4" borderId="34" xfId="0" applyFont="1" applyFill="1" applyBorder="1" applyAlignment="1">
      <alignment horizontal="center" vertical="center" wrapText="1"/>
    </xf>
    <xf numFmtId="0" fontId="22" fillId="4" borderId="34" xfId="0" applyFont="1" applyFill="1" applyBorder="1" applyAlignment="1">
      <alignment horizontal="center" vertical="center" wrapText="1"/>
    </xf>
    <xf numFmtId="0" fontId="22" fillId="4" borderId="15" xfId="0" applyFont="1" applyFill="1" applyBorder="1" applyAlignment="1">
      <alignment horizontal="center" vertical="center" wrapText="1"/>
    </xf>
    <xf numFmtId="0" fontId="10" fillId="20" borderId="0" xfId="0" applyFont="1" applyFill="1"/>
    <xf numFmtId="0" fontId="24" fillId="0" borderId="40" xfId="0" applyFont="1" applyFill="1" applyBorder="1" applyAlignment="1">
      <alignment vertical="center"/>
    </xf>
    <xf numFmtId="0" fontId="24" fillId="4" borderId="20" xfId="0" applyFont="1" applyFill="1" applyBorder="1" applyAlignment="1">
      <alignment horizontal="center" vertical="center" wrapText="1"/>
    </xf>
    <xf numFmtId="0" fontId="24" fillId="0" borderId="20" xfId="0" applyFont="1" applyFill="1" applyBorder="1" applyAlignment="1">
      <alignment horizontal="center" vertical="center" wrapText="1"/>
    </xf>
    <xf numFmtId="0" fontId="24" fillId="0" borderId="36" xfId="0" applyFont="1" applyFill="1" applyBorder="1" applyAlignment="1">
      <alignment vertical="center"/>
    </xf>
    <xf numFmtId="0" fontId="24" fillId="0" borderId="38" xfId="0" applyFont="1" applyFill="1" applyBorder="1" applyAlignment="1">
      <alignment vertical="center"/>
    </xf>
    <xf numFmtId="0" fontId="24" fillId="0" borderId="21" xfId="0" applyFont="1" applyFill="1" applyBorder="1" applyAlignment="1">
      <alignment vertical="center" wrapText="1"/>
    </xf>
    <xf numFmtId="0" fontId="1" fillId="0" borderId="21" xfId="0" applyFont="1" applyFill="1" applyBorder="1" applyAlignment="1">
      <alignment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34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0" fontId="22" fillId="13" borderId="15" xfId="0" applyFont="1" applyFill="1" applyBorder="1" applyAlignment="1">
      <alignment horizontal="center" vertical="center" wrapText="1"/>
    </xf>
    <xf numFmtId="0" fontId="22" fillId="13" borderId="21" xfId="0" applyFont="1" applyFill="1" applyBorder="1" applyAlignment="1">
      <alignment horizontal="center" vertical="center" wrapText="1"/>
    </xf>
    <xf numFmtId="0" fontId="10" fillId="20" borderId="0" xfId="0" applyFont="1" applyFill="1" applyAlignment="1">
      <alignment horizontal="right"/>
    </xf>
    <xf numFmtId="0" fontId="10" fillId="20" borderId="0" xfId="0" applyFont="1" applyFill="1" applyAlignment="1">
      <alignment horizontal="center"/>
    </xf>
    <xf numFmtId="0" fontId="4" fillId="20" borderId="0" xfId="0" applyFont="1" applyFill="1"/>
    <xf numFmtId="0" fontId="0" fillId="20" borderId="0" xfId="0" applyFill="1"/>
    <xf numFmtId="0" fontId="0" fillId="20" borderId="0" xfId="0" quotePrefix="1" applyFill="1"/>
    <xf numFmtId="0" fontId="1" fillId="20" borderId="0" xfId="0" applyFont="1" applyFill="1"/>
    <xf numFmtId="0" fontId="1" fillId="6" borderId="15" xfId="0" applyFont="1" applyFill="1" applyBorder="1" applyAlignment="1">
      <alignment horizontal="center" vertical="center" wrapText="1"/>
    </xf>
    <xf numFmtId="0" fontId="1" fillId="6" borderId="37" xfId="0" applyFont="1" applyFill="1" applyBorder="1" applyAlignment="1">
      <alignment horizontal="center" vertical="center" wrapText="1"/>
    </xf>
    <xf numFmtId="0" fontId="1" fillId="15" borderId="15" xfId="0" applyFont="1" applyFill="1" applyBorder="1" applyAlignment="1">
      <alignment horizontal="center" vertical="center" wrapText="1"/>
    </xf>
    <xf numFmtId="0" fontId="1" fillId="4" borderId="37" xfId="0" applyFont="1" applyFill="1" applyBorder="1" applyAlignment="1">
      <alignment horizontal="center" vertical="center" wrapText="1"/>
    </xf>
    <xf numFmtId="0" fontId="1" fillId="5" borderId="15" xfId="0" applyFont="1" applyFill="1" applyBorder="1" applyAlignment="1">
      <alignment horizontal="center" vertical="center" wrapText="1"/>
    </xf>
    <xf numFmtId="0" fontId="1" fillId="7" borderId="21" xfId="0" applyFont="1" applyFill="1" applyBorder="1" applyAlignment="1">
      <alignment horizontal="center" vertical="center" wrapText="1"/>
    </xf>
    <xf numFmtId="0" fontId="1" fillId="18" borderId="29" xfId="0" applyFont="1" applyFill="1" applyBorder="1" applyAlignment="1">
      <alignment horizontal="center" vertical="center" wrapText="1"/>
    </xf>
    <xf numFmtId="0" fontId="18" fillId="0" borderId="34" xfId="0" applyFont="1" applyFill="1" applyBorder="1" applyAlignment="1">
      <alignment horizontal="center" vertical="center" wrapText="1"/>
    </xf>
    <xf numFmtId="0" fontId="18" fillId="12" borderId="15" xfId="0" applyFont="1" applyFill="1" applyBorder="1" applyAlignment="1">
      <alignment horizontal="center" vertical="center" wrapText="1"/>
    </xf>
    <xf numFmtId="0" fontId="1" fillId="7" borderId="19" xfId="0" applyFont="1" applyFill="1" applyBorder="1" applyAlignment="1">
      <alignment horizontal="center" vertical="center" wrapText="1"/>
    </xf>
    <xf numFmtId="0" fontId="1" fillId="0" borderId="34" xfId="0" applyFont="1" applyBorder="1" applyAlignment="1">
      <alignment horizontal="center"/>
    </xf>
    <xf numFmtId="0" fontId="3" fillId="0" borderId="33" xfId="0" applyFont="1" applyFill="1" applyBorder="1" applyAlignment="1">
      <alignment horizontal="center" vertical="center"/>
    </xf>
    <xf numFmtId="0" fontId="3" fillId="0" borderId="36" xfId="0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0" fontId="1" fillId="0" borderId="37" xfId="0" applyFont="1" applyFill="1" applyBorder="1" applyAlignment="1">
      <alignment horizontal="center" vertical="center" wrapText="1"/>
    </xf>
    <xf numFmtId="0" fontId="1" fillId="0" borderId="39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4" borderId="34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>
      <alignment horizontal="center"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13" fillId="4" borderId="29" xfId="0" applyFont="1" applyFill="1" applyBorder="1" applyAlignment="1">
      <alignment horizontal="center" vertical="center" wrapText="1"/>
    </xf>
    <xf numFmtId="0" fontId="23" fillId="0" borderId="4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60" xfId="0" applyFont="1" applyFill="1" applyBorder="1" applyAlignment="1">
      <alignment horizontal="center" vertical="center" wrapText="1"/>
    </xf>
    <xf numFmtId="0" fontId="13" fillId="4" borderId="34" xfId="0" applyFont="1" applyFill="1" applyBorder="1" applyAlignment="1">
      <alignment horizontal="center" vertical="center" wrapText="1"/>
    </xf>
    <xf numFmtId="0" fontId="13" fillId="4" borderId="35" xfId="0" applyFont="1" applyFill="1" applyBorder="1" applyAlignment="1">
      <alignment horizontal="center" vertical="center" wrapText="1"/>
    </xf>
    <xf numFmtId="0" fontId="13" fillId="4" borderId="15" xfId="0" applyFont="1" applyFill="1" applyBorder="1" applyAlignment="1">
      <alignment horizontal="center" vertical="center" wrapText="1"/>
    </xf>
    <xf numFmtId="0" fontId="13" fillId="4" borderId="19" xfId="0" applyFont="1" applyFill="1" applyBorder="1" applyAlignment="1">
      <alignment horizontal="center" vertical="center" wrapText="1"/>
    </xf>
    <xf numFmtId="0" fontId="0" fillId="4" borderId="34" xfId="0" applyFill="1" applyBorder="1" applyAlignment="1">
      <alignment horizontal="center"/>
    </xf>
    <xf numFmtId="0" fontId="0" fillId="4" borderId="15" xfId="0" applyFill="1" applyBorder="1" applyAlignment="1">
      <alignment horizontal="center"/>
    </xf>
    <xf numFmtId="0" fontId="0" fillId="4" borderId="21" xfId="0" applyFill="1" applyBorder="1" applyAlignment="1">
      <alignment horizontal="center"/>
    </xf>
    <xf numFmtId="0" fontId="1" fillId="4" borderId="21" xfId="0" applyFont="1" applyFill="1" applyBorder="1" applyAlignment="1">
      <alignment horizontal="center" vertical="center" wrapText="1"/>
    </xf>
    <xf numFmtId="0" fontId="22" fillId="2" borderId="20" xfId="0" applyFont="1" applyFill="1" applyBorder="1" applyAlignment="1">
      <alignment horizontal="center" vertical="center" wrapText="1"/>
    </xf>
    <xf numFmtId="0" fontId="22" fillId="14" borderId="20" xfId="0" applyFont="1" applyFill="1" applyBorder="1" applyAlignment="1">
      <alignment horizontal="center" vertical="center" wrapText="1"/>
    </xf>
    <xf numFmtId="0" fontId="19" fillId="11" borderId="37" xfId="0" applyFont="1" applyFill="1" applyBorder="1" applyAlignment="1">
      <alignment horizontal="center" vertical="center" wrapText="1"/>
    </xf>
    <xf numFmtId="0" fontId="22" fillId="0" borderId="19" xfId="0" applyFont="1" applyFill="1" applyBorder="1" applyAlignment="1">
      <alignment horizontal="center" vertical="center" wrapText="1"/>
    </xf>
    <xf numFmtId="0" fontId="22" fillId="0" borderId="34" xfId="0" applyFont="1" applyBorder="1" applyAlignment="1">
      <alignment horizontal="center" vertical="center" wrapText="1"/>
    </xf>
    <xf numFmtId="0" fontId="22" fillId="6" borderId="37" xfId="0" applyFont="1" applyFill="1" applyBorder="1" applyAlignment="1">
      <alignment horizontal="center" vertical="center" wrapText="1"/>
    </xf>
    <xf numFmtId="0" fontId="22" fillId="19" borderId="15" xfId="0" applyFont="1" applyFill="1" applyBorder="1" applyAlignment="1">
      <alignment horizontal="center" vertical="center" wrapText="1"/>
    </xf>
    <xf numFmtId="0" fontId="22" fillId="6" borderId="15" xfId="0" applyFont="1" applyFill="1" applyBorder="1" applyAlignment="1">
      <alignment horizontal="center" vertical="center" wrapText="1"/>
    </xf>
    <xf numFmtId="0" fontId="22" fillId="15" borderId="15" xfId="0" applyFont="1" applyFill="1" applyBorder="1" applyAlignment="1">
      <alignment horizontal="center" vertical="center" wrapText="1"/>
    </xf>
    <xf numFmtId="0" fontId="22" fillId="14" borderId="37" xfId="0" applyFont="1" applyFill="1" applyBorder="1" applyAlignment="1">
      <alignment horizontal="center" vertical="center" wrapText="1"/>
    </xf>
    <xf numFmtId="0" fontId="22" fillId="7" borderId="39" xfId="0" applyFont="1" applyFill="1" applyBorder="1" applyAlignment="1">
      <alignment horizontal="center" vertical="center" wrapText="1"/>
    </xf>
    <xf numFmtId="0" fontId="1" fillId="4" borderId="19" xfId="0" applyFont="1" applyFill="1" applyBorder="1" applyAlignment="1">
      <alignment horizontal="center" vertical="center" wrapText="1"/>
    </xf>
    <xf numFmtId="0" fontId="1" fillId="11" borderId="60" xfId="0" applyFont="1" applyFill="1" applyBorder="1" applyAlignment="1">
      <alignment horizontal="center" vertical="center" wrapText="1"/>
    </xf>
    <xf numFmtId="0" fontId="13" fillId="15" borderId="39" xfId="0" applyFont="1" applyFill="1" applyBorder="1" applyAlignment="1">
      <alignment horizontal="center" vertical="center" wrapText="1"/>
    </xf>
    <xf numFmtId="0" fontId="22" fillId="4" borderId="21" xfId="0" applyFont="1" applyFill="1" applyBorder="1" applyAlignment="1">
      <alignment horizontal="center" vertical="center" wrapText="1"/>
    </xf>
    <xf numFmtId="0" fontId="22" fillId="0" borderId="29" xfId="0" applyFont="1" applyFill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 wrapText="1"/>
    </xf>
    <xf numFmtId="0" fontId="1" fillId="14" borderId="15" xfId="0" applyFont="1" applyFill="1" applyBorder="1" applyAlignment="1">
      <alignment horizontal="center" vertical="center" wrapText="1"/>
    </xf>
    <xf numFmtId="0" fontId="23" fillId="21" borderId="21" xfId="0" applyFont="1" applyFill="1" applyBorder="1" applyAlignment="1">
      <alignment horizontal="center" vertical="center" wrapText="1"/>
    </xf>
    <xf numFmtId="0" fontId="23" fillId="0" borderId="21" xfId="0" applyFont="1" applyFill="1" applyBorder="1" applyAlignment="1">
      <alignment horizontal="center" vertical="center" wrapText="1"/>
    </xf>
    <xf numFmtId="0" fontId="23" fillId="0" borderId="59" xfId="0" applyFont="1" applyFill="1" applyBorder="1" applyAlignment="1">
      <alignment horizontal="center" vertical="center"/>
    </xf>
    <xf numFmtId="0" fontId="22" fillId="13" borderId="60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1" fillId="0" borderId="0" xfId="0" applyFont="1" applyFill="1" applyBorder="1"/>
    <xf numFmtId="0" fontId="18" fillId="2" borderId="35" xfId="0" applyFont="1" applyFill="1" applyBorder="1" applyAlignment="1">
      <alignment horizontal="center" vertical="center" wrapText="1"/>
    </xf>
    <xf numFmtId="0" fontId="1" fillId="0" borderId="21" xfId="0" applyFont="1" applyBorder="1" applyAlignment="1">
      <alignment horizontal="center"/>
    </xf>
    <xf numFmtId="0" fontId="22" fillId="11" borderId="39" xfId="0" applyFont="1" applyFill="1" applyBorder="1" applyAlignment="1">
      <alignment horizontal="center" vertical="center" wrapText="1"/>
    </xf>
    <xf numFmtId="0" fontId="18" fillId="13" borderId="35" xfId="0" applyFont="1" applyFill="1" applyBorder="1" applyAlignment="1">
      <alignment horizontal="center" vertical="center" wrapText="1"/>
    </xf>
    <xf numFmtId="0" fontId="3" fillId="0" borderId="59" xfId="0" applyFont="1" applyFill="1" applyBorder="1" applyAlignment="1">
      <alignment horizontal="center" vertical="center"/>
    </xf>
    <xf numFmtId="0" fontId="13" fillId="0" borderId="60" xfId="0" applyFont="1" applyFill="1" applyBorder="1" applyAlignment="1">
      <alignment horizontal="center" vertical="center" wrapText="1"/>
    </xf>
    <xf numFmtId="0" fontId="22" fillId="0" borderId="61" xfId="0" applyFont="1" applyFill="1" applyBorder="1" applyAlignment="1">
      <alignment horizontal="center" vertical="center" wrapText="1"/>
    </xf>
    <xf numFmtId="0" fontId="1" fillId="0" borderId="61" xfId="0" applyFont="1" applyFill="1" applyBorder="1" applyAlignment="1">
      <alignment vertical="center" wrapText="1"/>
    </xf>
    <xf numFmtId="0" fontId="3" fillId="0" borderId="33" xfId="0" applyFont="1" applyFill="1" applyBorder="1" applyAlignment="1">
      <alignment horizontal="center" vertical="center"/>
    </xf>
    <xf numFmtId="0" fontId="3" fillId="0" borderId="36" xfId="0" applyFont="1" applyFill="1" applyBorder="1" applyAlignment="1">
      <alignment horizontal="center" vertical="center"/>
    </xf>
    <xf numFmtId="0" fontId="3" fillId="0" borderId="38" xfId="0" applyFont="1" applyFill="1" applyBorder="1" applyAlignment="1">
      <alignment horizontal="center" vertical="center"/>
    </xf>
    <xf numFmtId="0" fontId="1" fillId="0" borderId="3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0" fontId="1" fillId="0" borderId="35" xfId="0" applyFont="1" applyFill="1" applyBorder="1" applyAlignment="1">
      <alignment horizontal="center" vertical="center" wrapText="1"/>
    </xf>
    <xf numFmtId="0" fontId="1" fillId="0" borderId="37" xfId="0" applyFont="1" applyFill="1" applyBorder="1" applyAlignment="1">
      <alignment horizontal="center" vertical="center" wrapText="1"/>
    </xf>
    <xf numFmtId="0" fontId="1" fillId="0" borderId="39" xfId="0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center" vertical="center"/>
    </xf>
    <xf numFmtId="0" fontId="1" fillId="14" borderId="34" xfId="0" applyFont="1" applyFill="1" applyBorder="1" applyAlignment="1">
      <alignment horizontal="center" vertical="center" wrapText="1"/>
    </xf>
    <xf numFmtId="0" fontId="1" fillId="14" borderId="21" xfId="0" applyFont="1" applyFill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0" fontId="18" fillId="0" borderId="31" xfId="0" applyFont="1" applyFill="1" applyBorder="1" applyAlignment="1">
      <alignment horizontal="center" vertical="center" wrapText="1"/>
    </xf>
    <xf numFmtId="0" fontId="22" fillId="0" borderId="20" xfId="0" applyFont="1" applyFill="1" applyBorder="1" applyAlignment="1">
      <alignment horizontal="center" vertical="center" wrapText="1"/>
    </xf>
    <xf numFmtId="0" fontId="18" fillId="0" borderId="15" xfId="0" applyFont="1" applyFill="1" applyBorder="1" applyAlignment="1">
      <alignment horizontal="center" vertical="center" wrapText="1"/>
    </xf>
    <xf numFmtId="0" fontId="18" fillId="0" borderId="19" xfId="0" applyFont="1" applyFill="1" applyBorder="1" applyAlignment="1">
      <alignment horizontal="center" vertical="center" wrapText="1"/>
    </xf>
    <xf numFmtId="0" fontId="1" fillId="15" borderId="21" xfId="0" applyFont="1" applyFill="1" applyBorder="1" applyAlignment="1">
      <alignment horizontal="center" vertical="center" wrapText="1"/>
    </xf>
    <xf numFmtId="0" fontId="13" fillId="14" borderId="39" xfId="0" applyFont="1" applyFill="1" applyBorder="1" applyAlignment="1">
      <alignment horizontal="center" vertical="center" wrapText="1"/>
    </xf>
    <xf numFmtId="0" fontId="1" fillId="0" borderId="15" xfId="0" applyFont="1" applyBorder="1" applyAlignment="1">
      <alignment horizontal="center"/>
    </xf>
    <xf numFmtId="0" fontId="1" fillId="7" borderId="15" xfId="0" applyFont="1" applyFill="1" applyBorder="1" applyAlignment="1">
      <alignment horizontal="center" vertical="center" wrapText="1"/>
    </xf>
    <xf numFmtId="0" fontId="1" fillId="0" borderId="15" xfId="0" applyFont="1" applyBorder="1"/>
    <xf numFmtId="0" fontId="1" fillId="0" borderId="21" xfId="0" applyFont="1" applyBorder="1"/>
    <xf numFmtId="0" fontId="23" fillId="0" borderId="64" xfId="0" applyFont="1" applyFill="1" applyBorder="1" applyAlignment="1">
      <alignment horizontal="center" vertical="center"/>
    </xf>
    <xf numFmtId="0" fontId="1" fillId="0" borderId="65" xfId="0" applyFont="1" applyFill="1" applyBorder="1" applyAlignment="1">
      <alignment horizontal="center" vertical="center"/>
    </xf>
    <xf numFmtId="0" fontId="1" fillId="0" borderId="66" xfId="0" applyFont="1" applyFill="1" applyBorder="1" applyAlignment="1">
      <alignment horizontal="center" vertical="center"/>
    </xf>
    <xf numFmtId="0" fontId="1" fillId="0" borderId="66" xfId="0" applyFont="1" applyFill="1" applyBorder="1" applyAlignment="1">
      <alignment vertical="center"/>
    </xf>
    <xf numFmtId="0" fontId="1" fillId="0" borderId="67" xfId="0" applyFont="1" applyFill="1" applyBorder="1" applyAlignment="1">
      <alignment vertical="center"/>
    </xf>
    <xf numFmtId="0" fontId="1" fillId="0" borderId="36" xfId="0" applyFont="1" applyFill="1" applyBorder="1" applyAlignment="1">
      <alignment horizontal="center" vertical="center" wrapText="1"/>
    </xf>
    <xf numFmtId="0" fontId="1" fillId="0" borderId="38" xfId="0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horizontal="center" vertical="center" wrapText="1"/>
    </xf>
    <xf numFmtId="0" fontId="1" fillId="0" borderId="39" xfId="0" applyFont="1" applyBorder="1"/>
    <xf numFmtId="0" fontId="22" fillId="7" borderId="21" xfId="0" applyFont="1" applyFill="1" applyBorder="1" applyAlignment="1">
      <alignment horizontal="center" vertical="center" wrapText="1"/>
    </xf>
    <xf numFmtId="0" fontId="22" fillId="5" borderId="21" xfId="0" applyFont="1" applyFill="1" applyBorder="1" applyAlignment="1">
      <alignment horizontal="center" vertical="center" wrapText="1"/>
    </xf>
    <xf numFmtId="0" fontId="1" fillId="14" borderId="20" xfId="0" applyFont="1" applyFill="1" applyBorder="1" applyAlignment="1">
      <alignment horizontal="center" vertical="center" wrapText="1"/>
    </xf>
    <xf numFmtId="0" fontId="1" fillId="11" borderId="21" xfId="0" applyFont="1" applyFill="1" applyBorder="1" applyAlignment="1">
      <alignment horizontal="center" vertical="center" wrapText="1"/>
    </xf>
    <xf numFmtId="0" fontId="1" fillId="11" borderId="15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9" fillId="11" borderId="31" xfId="0" applyFont="1" applyFill="1" applyBorder="1" applyAlignment="1">
      <alignment horizontal="center" vertical="center" wrapText="1"/>
    </xf>
    <xf numFmtId="0" fontId="18" fillId="0" borderId="21" xfId="0" applyFont="1" applyFill="1" applyBorder="1" applyAlignment="1">
      <alignment horizontal="center" vertical="center" wrapText="1"/>
    </xf>
    <xf numFmtId="0" fontId="18" fillId="0" borderId="39" xfId="0" applyFont="1" applyFill="1" applyBorder="1" applyAlignment="1">
      <alignment horizontal="center" vertical="center" wrapText="1"/>
    </xf>
    <xf numFmtId="0" fontId="0" fillId="0" borderId="39" xfId="0" applyFont="1" applyBorder="1" applyAlignment="1">
      <alignment horizontal="center"/>
    </xf>
    <xf numFmtId="0" fontId="1" fillId="0" borderId="29" xfId="0" applyFont="1" applyBorder="1"/>
    <xf numFmtId="0" fontId="1" fillId="0" borderId="20" xfId="0" applyFont="1" applyBorder="1" applyAlignment="1">
      <alignment horizontal="center"/>
    </xf>
    <xf numFmtId="0" fontId="13" fillId="0" borderId="20" xfId="0" applyFont="1" applyFill="1" applyBorder="1" applyAlignment="1">
      <alignment horizontal="center" vertical="center" wrapText="1"/>
    </xf>
    <xf numFmtId="0" fontId="18" fillId="2" borderId="31" xfId="0" applyFont="1" applyFill="1" applyBorder="1" applyAlignment="1">
      <alignment horizontal="center" vertical="center" wrapText="1"/>
    </xf>
    <xf numFmtId="0" fontId="0" fillId="0" borderId="21" xfId="0" applyFont="1" applyBorder="1" applyAlignment="1">
      <alignment horizontal="center"/>
    </xf>
    <xf numFmtId="0" fontId="1" fillId="3" borderId="19" xfId="0" applyFont="1" applyFill="1" applyBorder="1" applyAlignment="1">
      <alignment horizontal="center" vertical="center" wrapText="1"/>
    </xf>
    <xf numFmtId="0" fontId="1" fillId="11" borderId="34" xfId="0" applyFont="1" applyFill="1" applyBorder="1" applyAlignment="1">
      <alignment horizontal="center" vertical="center" wrapText="1"/>
    </xf>
    <xf numFmtId="0" fontId="1" fillId="0" borderId="34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/>
    </xf>
    <xf numFmtId="0" fontId="3" fillId="0" borderId="38" xfId="0" applyFont="1" applyFill="1" applyBorder="1" applyAlignment="1">
      <alignment horizontal="center" vertical="center"/>
    </xf>
    <xf numFmtId="0" fontId="1" fillId="0" borderId="34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35" xfId="0" applyFont="1" applyFill="1" applyBorder="1" applyAlignment="1">
      <alignment horizontal="center" vertical="center" wrapText="1"/>
    </xf>
    <xf numFmtId="0" fontId="1" fillId="0" borderId="39" xfId="0" applyFont="1" applyFill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center" vertical="center"/>
    </xf>
    <xf numFmtId="0" fontId="23" fillId="0" borderId="33" xfId="0" applyFont="1" applyFill="1" applyBorder="1" applyAlignment="1">
      <alignment horizontal="center" vertical="center"/>
    </xf>
    <xf numFmtId="0" fontId="23" fillId="0" borderId="38" xfId="0" applyFont="1" applyFill="1" applyBorder="1" applyAlignment="1">
      <alignment horizontal="center" vertical="center"/>
    </xf>
    <xf numFmtId="0" fontId="22" fillId="2" borderId="34" xfId="0" applyFont="1" applyFill="1" applyBorder="1" applyAlignment="1">
      <alignment horizontal="center" vertical="center" wrapText="1"/>
    </xf>
    <xf numFmtId="0" fontId="22" fillId="2" borderId="21" xfId="0" applyFont="1" applyFill="1" applyBorder="1" applyAlignment="1">
      <alignment horizontal="center" vertical="center" wrapText="1"/>
    </xf>
    <xf numFmtId="0" fontId="3" fillId="0" borderId="36" xfId="0" applyFont="1" applyFill="1" applyBorder="1" applyAlignment="1">
      <alignment horizontal="center" vertical="center"/>
    </xf>
    <xf numFmtId="0" fontId="3" fillId="0" borderId="41" xfId="0" applyFont="1" applyFill="1" applyBorder="1" applyAlignment="1">
      <alignment horizontal="center" vertical="center"/>
    </xf>
    <xf numFmtId="0" fontId="22" fillId="13" borderId="34" xfId="0" applyFont="1" applyFill="1" applyBorder="1" applyAlignment="1">
      <alignment horizontal="center" vertical="center" wrapText="1"/>
    </xf>
    <xf numFmtId="0" fontId="22" fillId="13" borderId="21" xfId="0" applyFont="1" applyFill="1" applyBorder="1" applyAlignment="1">
      <alignment horizontal="center" vertical="center" wrapText="1"/>
    </xf>
    <xf numFmtId="0" fontId="3" fillId="4" borderId="34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>
      <alignment horizontal="center"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35" xfId="0" applyFont="1" applyFill="1" applyBorder="1" applyAlignment="1">
      <alignment horizontal="center" vertical="center" wrapText="1"/>
    </xf>
    <xf numFmtId="0" fontId="3" fillId="4" borderId="37" xfId="0" applyFont="1" applyFill="1" applyBorder="1" applyAlignment="1">
      <alignment horizontal="center" vertical="center" wrapText="1"/>
    </xf>
    <xf numFmtId="0" fontId="3" fillId="4" borderId="39" xfId="0" applyFont="1" applyFill="1" applyBorder="1" applyAlignment="1">
      <alignment horizontal="center" vertical="center" wrapText="1"/>
    </xf>
    <xf numFmtId="0" fontId="3" fillId="4" borderId="51" xfId="0" applyFont="1" applyFill="1" applyBorder="1" applyAlignment="1">
      <alignment horizontal="center" vertical="center" wrapText="1"/>
    </xf>
    <xf numFmtId="0" fontId="3" fillId="4" borderId="30" xfId="0" applyFont="1" applyFill="1" applyBorder="1" applyAlignment="1">
      <alignment horizontal="center" vertical="center" wrapText="1"/>
    </xf>
    <xf numFmtId="0" fontId="3" fillId="4" borderId="52" xfId="0" applyFont="1" applyFill="1" applyBorder="1" applyAlignment="1">
      <alignment horizontal="center" vertical="center" wrapText="1"/>
    </xf>
    <xf numFmtId="0" fontId="3" fillId="4" borderId="42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4" borderId="54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24" fillId="4" borderId="34" xfId="0" applyFont="1" applyFill="1" applyBorder="1" applyAlignment="1">
      <alignment horizontal="center" vertical="center" wrapText="1"/>
    </xf>
    <xf numFmtId="0" fontId="24" fillId="4" borderId="15" xfId="0" applyFont="1" applyFill="1" applyBorder="1" applyAlignment="1">
      <alignment horizontal="center" vertical="center" wrapText="1"/>
    </xf>
    <xf numFmtId="0" fontId="24" fillId="4" borderId="21" xfId="0" applyFont="1" applyFill="1" applyBorder="1" applyAlignment="1">
      <alignment horizontal="center" vertical="center" wrapText="1"/>
    </xf>
    <xf numFmtId="0" fontId="24" fillId="4" borderId="19" xfId="0" applyFont="1" applyFill="1" applyBorder="1" applyAlignment="1">
      <alignment horizontal="center" vertical="center" wrapText="1"/>
    </xf>
    <xf numFmtId="0" fontId="24" fillId="4" borderId="42" xfId="0" applyFont="1" applyFill="1" applyBorder="1" applyAlignment="1">
      <alignment horizontal="center" vertical="center" wrapText="1"/>
    </xf>
    <xf numFmtId="0" fontId="24" fillId="4" borderId="23" xfId="0" applyFont="1" applyFill="1" applyBorder="1" applyAlignment="1">
      <alignment horizontal="center" vertical="center" wrapText="1"/>
    </xf>
    <xf numFmtId="0" fontId="24" fillId="4" borderId="20" xfId="0" applyFont="1" applyFill="1" applyBorder="1" applyAlignment="1">
      <alignment horizontal="center" vertical="center" wrapText="1"/>
    </xf>
    <xf numFmtId="0" fontId="24" fillId="4" borderId="56" xfId="0" applyFont="1" applyFill="1" applyBorder="1" applyAlignment="1">
      <alignment horizontal="center" vertical="center" wrapText="1"/>
    </xf>
    <xf numFmtId="0" fontId="24" fillId="4" borderId="57" xfId="0" applyFont="1" applyFill="1" applyBorder="1" applyAlignment="1">
      <alignment horizontal="center" vertical="center" wrapText="1"/>
    </xf>
    <xf numFmtId="0" fontId="24" fillId="4" borderId="58" xfId="0" applyFont="1" applyFill="1" applyBorder="1" applyAlignment="1">
      <alignment horizontal="center" vertical="center" wrapText="1"/>
    </xf>
    <xf numFmtId="0" fontId="17" fillId="9" borderId="24" xfId="0" applyFont="1" applyFill="1" applyBorder="1" applyAlignment="1">
      <alignment horizontal="center" vertical="center" wrapText="1"/>
    </xf>
    <xf numFmtId="0" fontId="17" fillId="9" borderId="2" xfId="0" applyFont="1" applyFill="1" applyBorder="1" applyAlignment="1">
      <alignment horizontal="center" vertical="center" wrapText="1"/>
    </xf>
    <xf numFmtId="0" fontId="17" fillId="9" borderId="17" xfId="0" applyFont="1" applyFill="1" applyBorder="1" applyAlignment="1">
      <alignment horizontal="center" vertical="center" wrapText="1"/>
    </xf>
    <xf numFmtId="0" fontId="22" fillId="0" borderId="33" xfId="0" applyFont="1" applyFill="1" applyBorder="1" applyAlignment="1">
      <alignment horizontal="center" vertical="center"/>
    </xf>
    <xf numFmtId="0" fontId="22" fillId="0" borderId="36" xfId="0" applyFont="1" applyFill="1" applyBorder="1" applyAlignment="1">
      <alignment horizontal="center" vertical="center"/>
    </xf>
    <xf numFmtId="0" fontId="22" fillId="0" borderId="38" xfId="0" applyFont="1" applyFill="1" applyBorder="1" applyAlignment="1">
      <alignment horizontal="center" vertical="center"/>
    </xf>
    <xf numFmtId="0" fontId="3" fillId="0" borderId="42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22" fillId="0" borderId="41" xfId="0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50" xfId="0" applyFont="1" applyFill="1" applyBorder="1" applyAlignment="1">
      <alignment horizontal="center" vertical="center"/>
    </xf>
    <xf numFmtId="0" fontId="3" fillId="0" borderId="49" xfId="0" applyFont="1" applyFill="1" applyBorder="1" applyAlignment="1">
      <alignment horizontal="center" vertical="center"/>
    </xf>
    <xf numFmtId="0" fontId="3" fillId="0" borderId="55" xfId="0" applyFont="1" applyFill="1" applyBorder="1" applyAlignment="1">
      <alignment horizontal="center" vertical="center"/>
    </xf>
    <xf numFmtId="0" fontId="3" fillId="0" borderId="54" xfId="0" applyFont="1" applyFill="1" applyBorder="1" applyAlignment="1">
      <alignment horizontal="center" vertical="center" wrapText="1"/>
    </xf>
    <xf numFmtId="0" fontId="24" fillId="0" borderId="20" xfId="0" applyFont="1" applyFill="1" applyBorder="1" applyAlignment="1">
      <alignment horizontal="center" vertical="center" wrapText="1"/>
    </xf>
    <xf numFmtId="0" fontId="24" fillId="0" borderId="15" xfId="0" applyFont="1" applyFill="1" applyBorder="1" applyAlignment="1">
      <alignment horizontal="center" vertical="center" wrapText="1"/>
    </xf>
    <xf numFmtId="0" fontId="24" fillId="0" borderId="21" xfId="0" applyFont="1" applyFill="1" applyBorder="1" applyAlignment="1">
      <alignment horizontal="center" vertical="center" wrapText="1"/>
    </xf>
    <xf numFmtId="0" fontId="24" fillId="0" borderId="33" xfId="0" applyFont="1" applyFill="1" applyBorder="1" applyAlignment="1">
      <alignment horizontal="center" vertical="center"/>
    </xf>
    <xf numFmtId="0" fontId="24" fillId="0" borderId="36" xfId="0" applyFont="1" applyFill="1" applyBorder="1" applyAlignment="1">
      <alignment horizontal="center" vertical="center"/>
    </xf>
    <xf numFmtId="0" fontId="24" fillId="0" borderId="3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40" xfId="0" applyFont="1" applyFill="1" applyBorder="1" applyAlignment="1">
      <alignment horizontal="center" vertical="center" wrapText="1"/>
    </xf>
    <xf numFmtId="0" fontId="3" fillId="0" borderId="36" xfId="0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center" vertical="center" wrapText="1"/>
    </xf>
    <xf numFmtId="0" fontId="24" fillId="0" borderId="34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24" fillId="0" borderId="19" xfId="0" applyFont="1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7" fillId="10" borderId="24" xfId="0" applyFont="1" applyFill="1" applyBorder="1" applyAlignment="1">
      <alignment horizontal="center" vertical="center" wrapText="1"/>
    </xf>
    <xf numFmtId="0" fontId="7" fillId="10" borderId="2" xfId="0" applyFont="1" applyFill="1" applyBorder="1" applyAlignment="1">
      <alignment horizontal="center" vertical="center" wrapText="1"/>
    </xf>
    <xf numFmtId="0" fontId="7" fillId="10" borderId="17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24" fillId="0" borderId="41" xfId="0" applyFont="1" applyFill="1" applyBorder="1" applyAlignment="1">
      <alignment horizontal="center" vertical="center"/>
    </xf>
    <xf numFmtId="0" fontId="24" fillId="0" borderId="15" xfId="0" applyFont="1" applyFill="1" applyBorder="1" applyAlignment="1">
      <alignment horizontal="center" vertical="center"/>
    </xf>
    <xf numFmtId="0" fontId="12" fillId="20" borderId="0" xfId="0" applyFont="1" applyFill="1" applyAlignment="1">
      <alignment vertical="center" wrapText="1"/>
    </xf>
    <xf numFmtId="0" fontId="10" fillId="20" borderId="0" xfId="0" applyFont="1" applyFill="1" applyAlignment="1">
      <alignment vertical="center" wrapText="1"/>
    </xf>
    <xf numFmtId="0" fontId="24" fillId="0" borderId="40" xfId="0" applyFont="1" applyFill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/>
    </xf>
    <xf numFmtId="0" fontId="1" fillId="0" borderId="36" xfId="0" applyFont="1" applyFill="1" applyBorder="1" applyAlignment="1">
      <alignment horizontal="center" vertical="center"/>
    </xf>
    <xf numFmtId="0" fontId="1" fillId="0" borderId="38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16" fillId="9" borderId="6" xfId="0" applyFont="1" applyFill="1" applyBorder="1" applyAlignment="1">
      <alignment horizontal="center" vertical="center" wrapText="1"/>
    </xf>
    <xf numFmtId="0" fontId="16" fillId="9" borderId="7" xfId="0" applyFont="1" applyFill="1" applyBorder="1" applyAlignment="1">
      <alignment horizontal="center" vertical="center" wrapText="1"/>
    </xf>
    <xf numFmtId="0" fontId="16" fillId="9" borderId="8" xfId="0" applyFont="1" applyFill="1" applyBorder="1" applyAlignment="1">
      <alignment horizontal="center" vertical="center" wrapText="1"/>
    </xf>
    <xf numFmtId="0" fontId="16" fillId="9" borderId="9" xfId="0" applyFont="1" applyFill="1" applyBorder="1" applyAlignment="1">
      <alignment horizontal="center" vertical="center" wrapText="1"/>
    </xf>
    <xf numFmtId="0" fontId="16" fillId="9" borderId="0" xfId="0" applyFont="1" applyFill="1" applyBorder="1" applyAlignment="1">
      <alignment horizontal="center" vertical="center" wrapText="1"/>
    </xf>
    <xf numFmtId="0" fontId="16" fillId="9" borderId="10" xfId="0" applyFont="1" applyFill="1" applyBorder="1" applyAlignment="1">
      <alignment horizontal="center" vertical="center" wrapText="1"/>
    </xf>
    <xf numFmtId="0" fontId="16" fillId="9" borderId="27" xfId="0" applyFont="1" applyFill="1" applyBorder="1" applyAlignment="1">
      <alignment horizontal="center" vertical="center" wrapText="1"/>
    </xf>
    <xf numFmtId="0" fontId="16" fillId="9" borderId="16" xfId="0" applyFont="1" applyFill="1" applyBorder="1" applyAlignment="1">
      <alignment horizontal="center" vertical="center" wrapText="1"/>
    </xf>
    <xf numFmtId="0" fontId="16" fillId="9" borderId="32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20" fillId="8" borderId="0" xfId="0" applyFont="1" applyFill="1" applyBorder="1" applyAlignment="1">
      <alignment horizontal="center" vertical="center" wrapText="1"/>
    </xf>
    <xf numFmtId="0" fontId="17" fillId="9" borderId="1" xfId="0" applyFont="1" applyFill="1" applyBorder="1" applyAlignment="1">
      <alignment horizontal="center" vertical="center" wrapText="1"/>
    </xf>
    <xf numFmtId="0" fontId="17" fillId="9" borderId="14" xfId="0" applyFont="1" applyFill="1" applyBorder="1" applyAlignment="1">
      <alignment horizontal="center" vertical="center" wrapText="1"/>
    </xf>
    <xf numFmtId="0" fontId="7" fillId="10" borderId="1" xfId="0" applyFont="1" applyFill="1" applyBorder="1" applyAlignment="1">
      <alignment horizontal="center" vertical="center" wrapText="1"/>
    </xf>
    <xf numFmtId="0" fontId="7" fillId="10" borderId="14" xfId="0" applyFont="1" applyFill="1" applyBorder="1" applyAlignment="1">
      <alignment horizontal="center" vertical="center" wrapText="1"/>
    </xf>
    <xf numFmtId="0" fontId="16" fillId="9" borderId="26" xfId="0" applyFont="1" applyFill="1" applyBorder="1" applyAlignment="1">
      <alignment horizontal="center" vertical="center" wrapText="1"/>
    </xf>
    <xf numFmtId="0" fontId="16" fillId="9" borderId="18" xfId="0" applyFont="1" applyFill="1" applyBorder="1" applyAlignment="1">
      <alignment horizontal="center" vertical="center" wrapText="1"/>
    </xf>
    <xf numFmtId="0" fontId="16" fillId="9" borderId="25" xfId="0" applyFont="1" applyFill="1" applyBorder="1" applyAlignment="1">
      <alignment horizontal="center" vertical="center" wrapText="1"/>
    </xf>
    <xf numFmtId="0" fontId="16" fillId="9" borderId="11" xfId="0" applyFont="1" applyFill="1" applyBorder="1" applyAlignment="1">
      <alignment horizontal="center" vertical="center" wrapText="1"/>
    </xf>
    <xf numFmtId="0" fontId="16" fillId="9" borderId="12" xfId="0" applyFont="1" applyFill="1" applyBorder="1" applyAlignment="1">
      <alignment horizontal="center" vertical="center" wrapText="1"/>
    </xf>
    <xf numFmtId="0" fontId="16" fillId="9" borderId="13" xfId="0" applyFont="1" applyFill="1" applyBorder="1" applyAlignment="1">
      <alignment horizontal="center" vertical="center" wrapText="1"/>
    </xf>
    <xf numFmtId="0" fontId="21" fillId="2" borderId="0" xfId="0" applyFont="1" applyFill="1" applyBorder="1" applyAlignment="1">
      <alignment horizontal="center" vertical="center" wrapText="1"/>
    </xf>
    <xf numFmtId="0" fontId="24" fillId="17" borderId="31" xfId="0" applyFont="1" applyFill="1" applyBorder="1" applyAlignment="1">
      <alignment horizontal="center" vertical="center" wrapText="1"/>
    </xf>
    <xf numFmtId="0" fontId="24" fillId="17" borderId="37" xfId="0" applyFont="1" applyFill="1" applyBorder="1" applyAlignment="1">
      <alignment horizontal="center" vertical="center" wrapText="1"/>
    </xf>
    <xf numFmtId="0" fontId="24" fillId="17" borderId="39" xfId="0" applyFont="1" applyFill="1" applyBorder="1" applyAlignment="1">
      <alignment horizontal="center" vertical="center" wrapText="1"/>
    </xf>
    <xf numFmtId="0" fontId="3" fillId="0" borderId="41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42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1" fillId="0" borderId="54" xfId="0" applyFont="1" applyFill="1" applyBorder="1" applyAlignment="1">
      <alignment horizontal="center" vertical="center" wrapText="1"/>
    </xf>
    <xf numFmtId="0" fontId="1" fillId="0" borderId="37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29" xfId="0" applyFont="1" applyFill="1" applyBorder="1" applyAlignment="1">
      <alignment horizontal="center" vertical="center" wrapText="1"/>
    </xf>
    <xf numFmtId="0" fontId="9" fillId="17" borderId="62" xfId="0" applyFont="1" applyFill="1" applyBorder="1" applyAlignment="1">
      <alignment horizontal="center" vertical="center" wrapText="1"/>
    </xf>
    <xf numFmtId="0" fontId="9" fillId="17" borderId="63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  <mruColors>
      <color rgb="FFF8A2E7"/>
      <color rgb="FFFF4ADE"/>
      <color rgb="FFFF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31"/>
  <sheetViews>
    <sheetView tabSelected="1" topLeftCell="A40" workbookViewId="0">
      <selection activeCell="L48" sqref="L48"/>
    </sheetView>
  </sheetViews>
  <sheetFormatPr baseColWidth="10" defaultColWidth="8.83203125" defaultRowHeight="14" x14ac:dyDescent="0"/>
  <cols>
    <col min="1" max="1" width="11.1640625" style="3" customWidth="1"/>
    <col min="2" max="2" width="27" style="1" customWidth="1"/>
    <col min="3" max="3" width="26.83203125" style="55" customWidth="1"/>
    <col min="4" max="4" width="28" style="1" customWidth="1"/>
    <col min="5" max="5" width="28.5" style="1" customWidth="1"/>
    <col min="6" max="6" width="27.6640625" style="1" customWidth="1"/>
    <col min="7" max="7" width="6.83203125" style="3" customWidth="1"/>
    <col min="9" max="9" width="13.6640625" customWidth="1"/>
  </cols>
  <sheetData>
    <row r="1" spans="1:11" ht="20">
      <c r="A1" s="16" t="s">
        <v>42</v>
      </c>
      <c r="B1" s="9"/>
      <c r="C1" s="56"/>
      <c r="D1" s="9"/>
      <c r="E1" s="9" t="s">
        <v>39</v>
      </c>
      <c r="F1" s="12"/>
      <c r="G1" s="9"/>
    </row>
    <row r="2" spans="1:11" ht="20">
      <c r="A2" s="2"/>
      <c r="B2" s="3"/>
      <c r="C2" s="6"/>
      <c r="D2" s="4"/>
      <c r="E2" s="9" t="s">
        <v>77</v>
      </c>
      <c r="F2" s="10"/>
    </row>
    <row r="3" spans="1:11" ht="20">
      <c r="A3" s="9" t="s">
        <v>44</v>
      </c>
      <c r="C3" s="56" t="s">
        <v>48</v>
      </c>
      <c r="D3" s="4"/>
      <c r="E3" s="4"/>
      <c r="G3" s="4"/>
    </row>
    <row r="4" spans="1:11" ht="14.25" customHeight="1">
      <c r="A4" s="9"/>
      <c r="C4" s="56"/>
      <c r="D4" s="4"/>
      <c r="E4" s="4"/>
      <c r="G4" s="4"/>
    </row>
    <row r="5" spans="1:11" ht="14.25" customHeight="1">
      <c r="A5" s="9"/>
      <c r="C5" s="56"/>
      <c r="D5" s="4"/>
      <c r="E5" s="4"/>
      <c r="G5" s="4"/>
    </row>
    <row r="6" spans="1:11" ht="18">
      <c r="A6" s="3" t="s">
        <v>24</v>
      </c>
      <c r="B6" s="2" t="str">
        <f>J7</f>
        <v>17 - 21 febbraio 2020</v>
      </c>
      <c r="C6" s="6"/>
      <c r="E6" s="4"/>
      <c r="F6" s="2" t="str">
        <f>I7</f>
        <v>1a settimana</v>
      </c>
      <c r="G6" s="4"/>
      <c r="I6" s="35" t="s">
        <v>78</v>
      </c>
      <c r="J6" s="38"/>
    </row>
    <row r="7" spans="1:11" ht="18">
      <c r="B7" s="2"/>
      <c r="C7" s="6"/>
      <c r="E7" s="4"/>
      <c r="F7" s="2"/>
      <c r="G7" s="4"/>
      <c r="I7" s="35" t="s">
        <v>10</v>
      </c>
      <c r="J7" t="s">
        <v>89</v>
      </c>
    </row>
    <row r="8" spans="1:11" ht="15" thickBot="1">
      <c r="A8" s="6" t="s">
        <v>0</v>
      </c>
      <c r="B8" s="7" t="s">
        <v>18</v>
      </c>
      <c r="C8" s="7" t="s">
        <v>19</v>
      </c>
      <c r="D8" s="7" t="s">
        <v>20</v>
      </c>
      <c r="E8" s="7" t="s">
        <v>21</v>
      </c>
      <c r="F8" s="7" t="s">
        <v>22</v>
      </c>
      <c r="G8" s="4"/>
      <c r="I8" s="35" t="s">
        <v>23</v>
      </c>
      <c r="J8" t="s">
        <v>90</v>
      </c>
    </row>
    <row r="9" spans="1:11" ht="40" customHeight="1">
      <c r="A9" s="39" t="s">
        <v>1</v>
      </c>
      <c r="B9" s="74" t="s">
        <v>106</v>
      </c>
      <c r="C9" s="74" t="s">
        <v>50</v>
      </c>
      <c r="D9" s="74" t="s">
        <v>105</v>
      </c>
      <c r="E9" s="74" t="s">
        <v>49</v>
      </c>
      <c r="F9" s="76"/>
      <c r="G9" s="4"/>
      <c r="I9" s="35" t="s">
        <v>25</v>
      </c>
      <c r="J9" t="s">
        <v>91</v>
      </c>
    </row>
    <row r="10" spans="1:11" ht="40" customHeight="1">
      <c r="A10" s="40" t="s">
        <v>2</v>
      </c>
      <c r="B10" s="82" t="s">
        <v>106</v>
      </c>
      <c r="C10" s="145" t="s">
        <v>50</v>
      </c>
      <c r="D10" s="145" t="s">
        <v>105</v>
      </c>
      <c r="E10" s="82" t="s">
        <v>49</v>
      </c>
      <c r="F10" s="81" t="s">
        <v>49</v>
      </c>
      <c r="G10" s="4"/>
      <c r="I10" s="35" t="s">
        <v>26</v>
      </c>
      <c r="J10" t="s">
        <v>92</v>
      </c>
    </row>
    <row r="11" spans="1:11" ht="40" customHeight="1">
      <c r="A11" s="40" t="s">
        <v>3</v>
      </c>
      <c r="B11" s="82" t="s">
        <v>49</v>
      </c>
      <c r="C11" s="145" t="s">
        <v>105</v>
      </c>
      <c r="D11" s="145" t="s">
        <v>51</v>
      </c>
      <c r="E11" s="82" t="s">
        <v>106</v>
      </c>
      <c r="F11" s="81" t="s">
        <v>49</v>
      </c>
      <c r="G11" s="4"/>
      <c r="I11" s="35" t="s">
        <v>11</v>
      </c>
      <c r="J11" t="s">
        <v>93</v>
      </c>
    </row>
    <row r="12" spans="1:11" ht="40" customHeight="1">
      <c r="A12" s="40" t="s">
        <v>4</v>
      </c>
      <c r="B12" s="82" t="s">
        <v>49</v>
      </c>
      <c r="C12" s="145" t="s">
        <v>104</v>
      </c>
      <c r="D12" s="145" t="s">
        <v>52</v>
      </c>
      <c r="E12" s="82" t="s">
        <v>52</v>
      </c>
      <c r="F12" s="81" t="s">
        <v>52</v>
      </c>
      <c r="G12" s="4"/>
      <c r="I12" s="35" t="s">
        <v>12</v>
      </c>
      <c r="J12" t="s">
        <v>94</v>
      </c>
    </row>
    <row r="13" spans="1:11" ht="40" customHeight="1" thickBot="1">
      <c r="A13" s="41" t="s">
        <v>5</v>
      </c>
      <c r="B13" s="75" t="s">
        <v>104</v>
      </c>
      <c r="C13" s="146" t="s">
        <v>104</v>
      </c>
      <c r="D13" s="146" t="s">
        <v>52</v>
      </c>
      <c r="E13" s="75" t="s">
        <v>52</v>
      </c>
      <c r="F13" s="77" t="s">
        <v>52</v>
      </c>
      <c r="G13" s="4"/>
      <c r="I13" s="35" t="s">
        <v>13</v>
      </c>
      <c r="J13" t="s">
        <v>95</v>
      </c>
    </row>
    <row r="14" spans="1:11" ht="30" customHeight="1">
      <c r="A14" s="110" t="s">
        <v>6</v>
      </c>
      <c r="B14" s="49" t="s">
        <v>49</v>
      </c>
      <c r="C14" s="49" t="s">
        <v>51</v>
      </c>
      <c r="D14" s="111" t="s">
        <v>106</v>
      </c>
      <c r="E14" s="48"/>
      <c r="F14" s="50"/>
      <c r="G14" s="4"/>
      <c r="I14" s="36" t="s">
        <v>79</v>
      </c>
      <c r="J14" s="37" t="s">
        <v>140</v>
      </c>
      <c r="K14" t="s">
        <v>80</v>
      </c>
    </row>
    <row r="15" spans="1:11" ht="30" customHeight="1">
      <c r="A15" s="46" t="s">
        <v>7</v>
      </c>
      <c r="B15" s="13" t="s">
        <v>49</v>
      </c>
      <c r="C15" s="13" t="s">
        <v>51</v>
      </c>
      <c r="D15" s="13" t="s">
        <v>50</v>
      </c>
      <c r="E15" s="23"/>
      <c r="F15" s="51"/>
      <c r="G15" s="4"/>
      <c r="I15" s="36" t="s">
        <v>79</v>
      </c>
      <c r="J15" s="37" t="s">
        <v>141</v>
      </c>
      <c r="K15" t="s">
        <v>80</v>
      </c>
    </row>
    <row r="16" spans="1:11" ht="30" customHeight="1">
      <c r="A16" s="46" t="s">
        <v>8</v>
      </c>
      <c r="B16" s="13"/>
      <c r="C16" s="13" t="s">
        <v>52</v>
      </c>
      <c r="D16" s="13" t="s">
        <v>50</v>
      </c>
      <c r="E16" s="23"/>
      <c r="F16" s="51"/>
      <c r="G16" s="4"/>
      <c r="I16" s="35" t="s">
        <v>14</v>
      </c>
      <c r="J16" t="s">
        <v>96</v>
      </c>
    </row>
    <row r="17" spans="1:13" ht="30" customHeight="1" thickBot="1">
      <c r="A17" s="47" t="s">
        <v>9</v>
      </c>
      <c r="B17" s="52"/>
      <c r="C17" s="52"/>
      <c r="D17" s="52"/>
      <c r="E17" s="52"/>
      <c r="F17" s="53"/>
      <c r="G17" s="4"/>
      <c r="I17" s="35" t="s">
        <v>15</v>
      </c>
      <c r="J17" t="s">
        <v>97</v>
      </c>
    </row>
    <row r="18" spans="1:13">
      <c r="A18" s="4"/>
      <c r="B18" s="4"/>
      <c r="C18" s="6"/>
      <c r="D18" s="4"/>
      <c r="E18" s="4"/>
      <c r="F18" s="4"/>
      <c r="G18" s="4"/>
      <c r="I18" s="35" t="s">
        <v>16</v>
      </c>
      <c r="J18" t="s">
        <v>98</v>
      </c>
      <c r="K18" t="s">
        <v>81</v>
      </c>
    </row>
    <row r="19" spans="1:13" ht="18">
      <c r="A19" s="3" t="s">
        <v>24</v>
      </c>
      <c r="B19" s="2" t="str">
        <f>J8</f>
        <v>24- 28 febbraio 2020</v>
      </c>
      <c r="C19" s="6"/>
      <c r="E19" s="4"/>
      <c r="F19" s="2" t="str">
        <f>I8</f>
        <v>2a settimana</v>
      </c>
      <c r="G19" s="4"/>
      <c r="I19" s="35" t="s">
        <v>17</v>
      </c>
      <c r="J19" t="s">
        <v>99</v>
      </c>
    </row>
    <row r="20" spans="1:13" ht="18">
      <c r="B20" s="2"/>
      <c r="C20" s="6"/>
      <c r="E20" s="4"/>
      <c r="F20" s="2"/>
      <c r="I20" s="35" t="s">
        <v>27</v>
      </c>
      <c r="J20" t="s">
        <v>100</v>
      </c>
    </row>
    <row r="21" spans="1:13" ht="15" thickBot="1">
      <c r="A21" s="6" t="s">
        <v>0</v>
      </c>
      <c r="B21" s="7" t="s">
        <v>18</v>
      </c>
      <c r="C21" s="7" t="s">
        <v>19</v>
      </c>
      <c r="D21" s="7" t="s">
        <v>20</v>
      </c>
      <c r="E21" s="7" t="s">
        <v>21</v>
      </c>
      <c r="F21" s="7" t="s">
        <v>22</v>
      </c>
      <c r="I21" s="35" t="s">
        <v>43</v>
      </c>
      <c r="J21" t="s">
        <v>101</v>
      </c>
    </row>
    <row r="22" spans="1:13" ht="24" customHeight="1">
      <c r="A22" s="308" t="s">
        <v>1</v>
      </c>
      <c r="B22" s="357" t="s">
        <v>106</v>
      </c>
      <c r="C22" s="357" t="s">
        <v>50</v>
      </c>
      <c r="D22" s="357" t="s">
        <v>105</v>
      </c>
      <c r="E22" s="78" t="s">
        <v>53</v>
      </c>
      <c r="F22" s="83" t="s">
        <v>124</v>
      </c>
      <c r="G22" s="4"/>
      <c r="I22" s="35" t="s">
        <v>61</v>
      </c>
      <c r="J22" t="s">
        <v>102</v>
      </c>
    </row>
    <row r="23" spans="1:13" ht="24" customHeight="1">
      <c r="A23" s="320"/>
      <c r="B23" s="358"/>
      <c r="C23" s="358"/>
      <c r="D23" s="358"/>
      <c r="E23" s="80" t="s">
        <v>144</v>
      </c>
      <c r="F23" s="45" t="s">
        <v>120</v>
      </c>
      <c r="G23" s="4"/>
    </row>
    <row r="24" spans="1:13" ht="24" customHeight="1" thickBot="1">
      <c r="A24" s="309"/>
      <c r="B24" s="386"/>
      <c r="C24" s="386"/>
      <c r="D24" s="386"/>
      <c r="E24" s="73" t="s">
        <v>103</v>
      </c>
      <c r="F24" s="235" t="s">
        <v>110</v>
      </c>
      <c r="G24" s="4"/>
      <c r="J24" s="405" t="s">
        <v>40</v>
      </c>
      <c r="K24" s="405"/>
      <c r="L24" s="405"/>
      <c r="M24" s="405"/>
    </row>
    <row r="25" spans="1:13" ht="24" customHeight="1">
      <c r="A25" s="315" t="s">
        <v>2</v>
      </c>
      <c r="B25" s="376" t="s">
        <v>106</v>
      </c>
      <c r="C25" s="376" t="s">
        <v>50</v>
      </c>
      <c r="D25" s="376" t="s">
        <v>105</v>
      </c>
      <c r="E25" s="78" t="s">
        <v>53</v>
      </c>
      <c r="F25" s="84" t="s">
        <v>124</v>
      </c>
      <c r="G25" s="4"/>
      <c r="J25" s="405"/>
      <c r="K25" s="405"/>
      <c r="L25" s="405"/>
      <c r="M25" s="405"/>
    </row>
    <row r="26" spans="1:13" ht="24" customHeight="1">
      <c r="A26" s="320"/>
      <c r="B26" s="358"/>
      <c r="C26" s="358"/>
      <c r="D26" s="358"/>
      <c r="E26" s="80" t="s">
        <v>144</v>
      </c>
      <c r="F26" s="45" t="s">
        <v>120</v>
      </c>
      <c r="G26" s="4"/>
      <c r="J26" s="406" t="s">
        <v>41</v>
      </c>
      <c r="K26" s="406"/>
      <c r="L26" s="406"/>
      <c r="M26" s="406"/>
    </row>
    <row r="27" spans="1:13" ht="24" customHeight="1" thickBot="1">
      <c r="A27" s="309"/>
      <c r="B27" s="386"/>
      <c r="C27" s="386"/>
      <c r="D27" s="386"/>
      <c r="E27" s="79" t="s">
        <v>103</v>
      </c>
      <c r="F27" s="235" t="s">
        <v>110</v>
      </c>
      <c r="G27" s="4"/>
      <c r="J27" s="406"/>
      <c r="K27" s="406"/>
      <c r="L27" s="406"/>
      <c r="M27" s="406"/>
    </row>
    <row r="28" spans="1:13" ht="24" customHeight="1">
      <c r="A28" s="308" t="s">
        <v>3</v>
      </c>
      <c r="B28" s="357" t="s">
        <v>49</v>
      </c>
      <c r="C28" s="357" t="s">
        <v>105</v>
      </c>
      <c r="D28" s="357" t="s">
        <v>51</v>
      </c>
      <c r="E28" s="78" t="s">
        <v>53</v>
      </c>
      <c r="F28" s="83" t="s">
        <v>124</v>
      </c>
      <c r="G28" s="4"/>
      <c r="J28" s="417" t="s">
        <v>37</v>
      </c>
      <c r="K28" s="417"/>
      <c r="L28" s="417"/>
      <c r="M28" s="417"/>
    </row>
    <row r="29" spans="1:13" ht="24" customHeight="1">
      <c r="A29" s="320"/>
      <c r="B29" s="358"/>
      <c r="C29" s="358"/>
      <c r="D29" s="358"/>
      <c r="E29" s="80" t="s">
        <v>144</v>
      </c>
      <c r="F29" s="45" t="s">
        <v>120</v>
      </c>
      <c r="G29" s="4"/>
      <c r="J29" s="417"/>
      <c r="K29" s="417"/>
      <c r="L29" s="417"/>
      <c r="M29" s="417"/>
    </row>
    <row r="30" spans="1:13" ht="24" customHeight="1" thickBot="1">
      <c r="A30" s="309"/>
      <c r="B30" s="386"/>
      <c r="C30" s="386"/>
      <c r="D30" s="386"/>
      <c r="E30" s="79" t="s">
        <v>103</v>
      </c>
      <c r="F30" s="235" t="s">
        <v>110</v>
      </c>
      <c r="G30" s="4"/>
    </row>
    <row r="31" spans="1:13" ht="24" customHeight="1">
      <c r="A31" s="308" t="s">
        <v>4</v>
      </c>
      <c r="B31" s="357" t="s">
        <v>49</v>
      </c>
      <c r="C31" s="357" t="s">
        <v>104</v>
      </c>
      <c r="D31" s="357" t="s">
        <v>52</v>
      </c>
      <c r="E31" s="78" t="s">
        <v>53</v>
      </c>
      <c r="F31" s="83" t="s">
        <v>124</v>
      </c>
      <c r="G31" s="4"/>
    </row>
    <row r="32" spans="1:13" ht="24" customHeight="1">
      <c r="A32" s="320"/>
      <c r="B32" s="358"/>
      <c r="C32" s="358"/>
      <c r="D32" s="358"/>
      <c r="E32" s="80" t="s">
        <v>144</v>
      </c>
      <c r="F32" s="45" t="s">
        <v>120</v>
      </c>
      <c r="G32" s="4"/>
    </row>
    <row r="33" spans="1:8" ht="24" customHeight="1" thickBot="1">
      <c r="A33" s="309"/>
      <c r="B33" s="386"/>
      <c r="C33" s="386"/>
      <c r="D33" s="386"/>
      <c r="E33" s="79" t="s">
        <v>103</v>
      </c>
      <c r="F33" s="235" t="s">
        <v>110</v>
      </c>
      <c r="G33" s="4"/>
    </row>
    <row r="34" spans="1:8" ht="24" customHeight="1">
      <c r="A34" s="308" t="s">
        <v>5</v>
      </c>
      <c r="B34" s="357" t="s">
        <v>104</v>
      </c>
      <c r="C34" s="357" t="s">
        <v>104</v>
      </c>
      <c r="D34" s="357" t="s">
        <v>52</v>
      </c>
      <c r="E34" s="78" t="s">
        <v>53</v>
      </c>
      <c r="F34" s="83" t="s">
        <v>124</v>
      </c>
      <c r="G34" s="4"/>
    </row>
    <row r="35" spans="1:8" ht="24" customHeight="1">
      <c r="A35" s="320"/>
      <c r="B35" s="358"/>
      <c r="C35" s="358"/>
      <c r="D35" s="358"/>
      <c r="E35" s="80" t="s">
        <v>144</v>
      </c>
      <c r="F35" s="45" t="s">
        <v>120</v>
      </c>
      <c r="G35" s="4"/>
    </row>
    <row r="36" spans="1:8" ht="24" customHeight="1" thickBot="1">
      <c r="A36" s="321"/>
      <c r="B36" s="359"/>
      <c r="C36" s="359"/>
      <c r="D36" s="359"/>
      <c r="E36" s="79" t="s">
        <v>103</v>
      </c>
      <c r="F36" s="235" t="s">
        <v>110</v>
      </c>
      <c r="G36" s="4"/>
    </row>
    <row r="37" spans="1:8" s="35" customFormat="1" ht="30" customHeight="1">
      <c r="A37" s="95" t="s">
        <v>6</v>
      </c>
      <c r="B37" s="100"/>
      <c r="C37" s="144" t="s">
        <v>51</v>
      </c>
      <c r="D37" s="144" t="s">
        <v>106</v>
      </c>
      <c r="E37" s="100" t="s">
        <v>103</v>
      </c>
      <c r="F37" s="98"/>
      <c r="G37" s="6"/>
    </row>
    <row r="38" spans="1:8" s="35" customFormat="1" ht="30" customHeight="1">
      <c r="A38" s="96" t="s">
        <v>7</v>
      </c>
      <c r="B38" s="106"/>
      <c r="C38" s="145" t="s">
        <v>51</v>
      </c>
      <c r="D38" s="145" t="s">
        <v>50</v>
      </c>
      <c r="E38" s="106" t="s">
        <v>103</v>
      </c>
      <c r="F38" s="107"/>
      <c r="G38" s="6"/>
    </row>
    <row r="39" spans="1:8" s="35" customFormat="1" ht="30" customHeight="1">
      <c r="A39" s="96" t="s">
        <v>8</v>
      </c>
      <c r="B39" s="106"/>
      <c r="C39" s="145" t="s">
        <v>52</v>
      </c>
      <c r="D39" s="145" t="s">
        <v>50</v>
      </c>
      <c r="E39" s="106"/>
      <c r="F39" s="107"/>
      <c r="G39" s="6"/>
    </row>
    <row r="40" spans="1:8" s="35" customFormat="1" ht="30" customHeight="1" thickBot="1">
      <c r="A40" s="109" t="s">
        <v>9</v>
      </c>
      <c r="B40" s="97"/>
      <c r="C40" s="97"/>
      <c r="D40" s="97"/>
      <c r="E40" s="97"/>
      <c r="F40" s="99"/>
      <c r="G40" s="6"/>
    </row>
    <row r="41" spans="1:8">
      <c r="A41" s="8"/>
      <c r="B41" s="11"/>
      <c r="C41" s="11"/>
      <c r="D41" s="11"/>
      <c r="E41" s="11"/>
      <c r="F41" s="11"/>
    </row>
    <row r="42" spans="1:8" ht="18">
      <c r="A42" s="3" t="s">
        <v>24</v>
      </c>
      <c r="B42" s="2" t="str">
        <f>J9</f>
        <v>2 - 6 marzo 2020</v>
      </c>
      <c r="C42" s="6"/>
      <c r="E42" s="4"/>
      <c r="F42" s="2" t="str">
        <f>I9</f>
        <v>3a settimana</v>
      </c>
    </row>
    <row r="43" spans="1:8" ht="18">
      <c r="B43" s="2"/>
      <c r="C43" s="6"/>
      <c r="E43" s="4"/>
      <c r="F43" s="2"/>
    </row>
    <row r="44" spans="1:8" ht="15" thickBot="1">
      <c r="A44" s="6" t="s">
        <v>0</v>
      </c>
      <c r="B44" s="7" t="s">
        <v>18</v>
      </c>
      <c r="C44" s="7" t="s">
        <v>19</v>
      </c>
      <c r="D44" s="7" t="s">
        <v>20</v>
      </c>
      <c r="E44" s="7" t="s">
        <v>21</v>
      </c>
      <c r="F44" s="7" t="s">
        <v>22</v>
      </c>
    </row>
    <row r="45" spans="1:8" ht="24" customHeight="1">
      <c r="A45" s="308" t="s">
        <v>1</v>
      </c>
      <c r="B45" s="357" t="s">
        <v>106</v>
      </c>
      <c r="C45" s="357" t="s">
        <v>50</v>
      </c>
      <c r="D45" s="357" t="s">
        <v>105</v>
      </c>
      <c r="E45" s="214" t="s">
        <v>210</v>
      </c>
      <c r="F45" s="215" t="s">
        <v>210</v>
      </c>
      <c r="G45" s="4"/>
    </row>
    <row r="46" spans="1:8" ht="24" customHeight="1">
      <c r="A46" s="320"/>
      <c r="B46" s="358"/>
      <c r="C46" s="358"/>
      <c r="D46" s="358"/>
      <c r="E46" s="216" t="s">
        <v>103</v>
      </c>
      <c r="F46" s="44" t="s">
        <v>103</v>
      </c>
      <c r="G46" s="4"/>
      <c r="H46" t="s">
        <v>103</v>
      </c>
    </row>
    <row r="47" spans="1:8" ht="24" customHeight="1">
      <c r="A47" s="320"/>
      <c r="B47" s="358"/>
      <c r="C47" s="358"/>
      <c r="D47" s="358"/>
      <c r="E47" s="216" t="s">
        <v>103</v>
      </c>
      <c r="F47" s="44" t="s">
        <v>103</v>
      </c>
      <c r="G47" s="4"/>
    </row>
    <row r="48" spans="1:8" ht="24" customHeight="1">
      <c r="A48" s="320"/>
      <c r="B48" s="358"/>
      <c r="C48" s="358"/>
      <c r="D48" s="358"/>
      <c r="E48" s="216" t="s">
        <v>103</v>
      </c>
      <c r="F48" s="44" t="s">
        <v>103</v>
      </c>
      <c r="G48" s="4"/>
    </row>
    <row r="49" spans="1:7" ht="24" customHeight="1" thickBot="1">
      <c r="A49" s="321"/>
      <c r="B49" s="359"/>
      <c r="C49" s="359"/>
      <c r="D49" s="359"/>
      <c r="E49" s="217" t="s">
        <v>103</v>
      </c>
      <c r="F49" s="209" t="s">
        <v>103</v>
      </c>
      <c r="G49" s="4"/>
    </row>
    <row r="50" spans="1:7" ht="24" customHeight="1">
      <c r="A50" s="308" t="s">
        <v>2</v>
      </c>
      <c r="B50" s="357" t="s">
        <v>106</v>
      </c>
      <c r="C50" s="357" t="s">
        <v>50</v>
      </c>
      <c r="D50" s="357" t="s">
        <v>105</v>
      </c>
      <c r="E50" s="214" t="s">
        <v>103</v>
      </c>
      <c r="F50" s="215" t="s">
        <v>103</v>
      </c>
      <c r="G50" s="4"/>
    </row>
    <row r="51" spans="1:7" ht="24" customHeight="1">
      <c r="A51" s="320"/>
      <c r="B51" s="358"/>
      <c r="C51" s="358"/>
      <c r="D51" s="358"/>
      <c r="E51" s="216" t="s">
        <v>103</v>
      </c>
      <c r="F51" s="44" t="s">
        <v>103</v>
      </c>
      <c r="G51" s="4"/>
    </row>
    <row r="52" spans="1:7" ht="24" customHeight="1">
      <c r="A52" s="320"/>
      <c r="B52" s="358"/>
      <c r="C52" s="358"/>
      <c r="D52" s="358"/>
      <c r="E52" s="216" t="s">
        <v>103</v>
      </c>
      <c r="F52" s="44" t="s">
        <v>103</v>
      </c>
      <c r="G52" s="4"/>
    </row>
    <row r="53" spans="1:7" ht="24" customHeight="1">
      <c r="A53" s="320"/>
      <c r="B53" s="358"/>
      <c r="C53" s="358"/>
      <c r="D53" s="358"/>
      <c r="E53" s="216" t="s">
        <v>103</v>
      </c>
      <c r="F53" s="44" t="s">
        <v>103</v>
      </c>
      <c r="G53" s="4"/>
    </row>
    <row r="54" spans="1:7" ht="24" customHeight="1" thickBot="1">
      <c r="A54" s="321"/>
      <c r="B54" s="359"/>
      <c r="C54" s="359"/>
      <c r="D54" s="359"/>
      <c r="E54" s="217" t="s">
        <v>103</v>
      </c>
      <c r="F54" s="209" t="s">
        <v>103</v>
      </c>
      <c r="G54" s="4"/>
    </row>
    <row r="55" spans="1:7" ht="24" customHeight="1">
      <c r="A55" s="308" t="s">
        <v>3</v>
      </c>
      <c r="B55" s="357" t="s">
        <v>49</v>
      </c>
      <c r="C55" s="357" t="s">
        <v>105</v>
      </c>
      <c r="D55" s="357" t="s">
        <v>51</v>
      </c>
      <c r="E55" s="214" t="s">
        <v>103</v>
      </c>
      <c r="F55" s="215" t="s">
        <v>103</v>
      </c>
      <c r="G55" s="4"/>
    </row>
    <row r="56" spans="1:7" ht="24" customHeight="1">
      <c r="A56" s="320"/>
      <c r="B56" s="358"/>
      <c r="C56" s="358"/>
      <c r="D56" s="358"/>
      <c r="E56" s="216" t="s">
        <v>103</v>
      </c>
      <c r="F56" s="44" t="s">
        <v>103</v>
      </c>
      <c r="G56" s="4"/>
    </row>
    <row r="57" spans="1:7" ht="24" customHeight="1">
      <c r="A57" s="320"/>
      <c r="B57" s="358"/>
      <c r="C57" s="358"/>
      <c r="D57" s="358"/>
      <c r="E57" s="216" t="s">
        <v>103</v>
      </c>
      <c r="F57" s="44" t="s">
        <v>103</v>
      </c>
      <c r="G57" s="4"/>
    </row>
    <row r="58" spans="1:7" ht="24" customHeight="1">
      <c r="A58" s="320"/>
      <c r="B58" s="358"/>
      <c r="C58" s="358"/>
      <c r="D58" s="358"/>
      <c r="E58" s="216" t="s">
        <v>103</v>
      </c>
      <c r="F58" s="44" t="s">
        <v>103</v>
      </c>
      <c r="G58" s="4"/>
    </row>
    <row r="59" spans="1:7" ht="24" customHeight="1" thickBot="1">
      <c r="A59" s="321"/>
      <c r="B59" s="359"/>
      <c r="C59" s="359"/>
      <c r="D59" s="359"/>
      <c r="E59" s="217" t="s">
        <v>103</v>
      </c>
      <c r="F59" s="209" t="s">
        <v>103</v>
      </c>
      <c r="G59" s="4"/>
    </row>
    <row r="60" spans="1:7" ht="24" customHeight="1">
      <c r="A60" s="308" t="s">
        <v>4</v>
      </c>
      <c r="B60" s="357" t="s">
        <v>49</v>
      </c>
      <c r="C60" s="357" t="s">
        <v>104</v>
      </c>
      <c r="D60" s="357" t="s">
        <v>52</v>
      </c>
      <c r="E60" s="214" t="s">
        <v>103</v>
      </c>
      <c r="F60" s="215" t="s">
        <v>103</v>
      </c>
      <c r="G60" s="4"/>
    </row>
    <row r="61" spans="1:7" ht="24" customHeight="1">
      <c r="A61" s="320"/>
      <c r="B61" s="358"/>
      <c r="C61" s="358"/>
      <c r="D61" s="358"/>
      <c r="E61" s="216" t="s">
        <v>103</v>
      </c>
      <c r="F61" s="44" t="s">
        <v>103</v>
      </c>
      <c r="G61" s="4"/>
    </row>
    <row r="62" spans="1:7" ht="24" customHeight="1">
      <c r="A62" s="320"/>
      <c r="B62" s="358"/>
      <c r="C62" s="358"/>
      <c r="D62" s="358"/>
      <c r="E62" s="216" t="s">
        <v>103</v>
      </c>
      <c r="F62" s="44" t="s">
        <v>103</v>
      </c>
      <c r="G62" s="4"/>
    </row>
    <row r="63" spans="1:7" ht="24" customHeight="1">
      <c r="A63" s="320"/>
      <c r="B63" s="358"/>
      <c r="C63" s="358"/>
      <c r="D63" s="358"/>
      <c r="E63" s="216" t="s">
        <v>103</v>
      </c>
      <c r="F63" s="44" t="s">
        <v>103</v>
      </c>
      <c r="G63" s="4"/>
    </row>
    <row r="64" spans="1:7" ht="24" customHeight="1" thickBot="1">
      <c r="A64" s="321"/>
      <c r="B64" s="359"/>
      <c r="C64" s="359"/>
      <c r="D64" s="359"/>
      <c r="E64" s="217" t="s">
        <v>103</v>
      </c>
      <c r="F64" s="209" t="s">
        <v>103</v>
      </c>
      <c r="G64" s="4"/>
    </row>
    <row r="65" spans="1:7" ht="24" customHeight="1">
      <c r="A65" s="308" t="s">
        <v>5</v>
      </c>
      <c r="B65" s="357" t="s">
        <v>104</v>
      </c>
      <c r="C65" s="357" t="s">
        <v>104</v>
      </c>
      <c r="D65" s="357" t="s">
        <v>52</v>
      </c>
      <c r="E65" s="214" t="s">
        <v>103</v>
      </c>
      <c r="F65" s="215" t="s">
        <v>103</v>
      </c>
      <c r="G65" s="4"/>
    </row>
    <row r="66" spans="1:7" ht="24" customHeight="1">
      <c r="A66" s="320"/>
      <c r="B66" s="358"/>
      <c r="C66" s="358"/>
      <c r="D66" s="358"/>
      <c r="E66" s="216" t="s">
        <v>103</v>
      </c>
      <c r="F66" s="44" t="s">
        <v>103</v>
      </c>
      <c r="G66" s="4"/>
    </row>
    <row r="67" spans="1:7" ht="24" customHeight="1">
      <c r="A67" s="320"/>
      <c r="B67" s="358"/>
      <c r="C67" s="358"/>
      <c r="D67" s="358"/>
      <c r="E67" s="216" t="s">
        <v>103</v>
      </c>
      <c r="F67" s="44" t="s">
        <v>103</v>
      </c>
      <c r="G67" s="4"/>
    </row>
    <row r="68" spans="1:7" ht="24" customHeight="1" thickBot="1">
      <c r="A68" s="321"/>
      <c r="B68" s="359"/>
      <c r="C68" s="359"/>
      <c r="D68" s="359"/>
      <c r="E68" s="217" t="s">
        <v>103</v>
      </c>
      <c r="F68" s="209" t="s">
        <v>103</v>
      </c>
      <c r="G68" s="4"/>
    </row>
    <row r="69" spans="1:7" s="35" customFormat="1" ht="30" customHeight="1">
      <c r="A69" s="193" t="s">
        <v>6</v>
      </c>
      <c r="B69" s="257"/>
      <c r="C69" s="195" t="s">
        <v>51</v>
      </c>
      <c r="D69" s="195" t="s">
        <v>106</v>
      </c>
      <c r="E69" s="218"/>
      <c r="F69" s="215"/>
      <c r="G69" s="6"/>
    </row>
    <row r="70" spans="1:7" s="35" customFormat="1" ht="30" customHeight="1">
      <c r="A70" s="194" t="s">
        <v>7</v>
      </c>
      <c r="B70" s="272"/>
      <c r="C70" s="196" t="s">
        <v>51</v>
      </c>
      <c r="D70" s="196" t="s">
        <v>50</v>
      </c>
      <c r="E70" s="219"/>
      <c r="F70" s="44"/>
      <c r="G70" s="6"/>
    </row>
    <row r="71" spans="1:7" s="35" customFormat="1" ht="30" customHeight="1">
      <c r="A71" s="194" t="s">
        <v>8</v>
      </c>
      <c r="B71" s="106"/>
      <c r="C71" s="196" t="s">
        <v>52</v>
      </c>
      <c r="D71" s="196" t="s">
        <v>50</v>
      </c>
      <c r="E71" s="219"/>
      <c r="F71" s="44"/>
      <c r="G71" s="6"/>
    </row>
    <row r="72" spans="1:7" s="35" customFormat="1" ht="30" customHeight="1" thickBot="1">
      <c r="A72" s="197" t="s">
        <v>9</v>
      </c>
      <c r="B72" s="198"/>
      <c r="C72" s="198"/>
      <c r="D72" s="198"/>
      <c r="E72" s="220"/>
      <c r="F72" s="94"/>
      <c r="G72" s="6"/>
    </row>
    <row r="73" spans="1:7">
      <c r="A73" s="4"/>
      <c r="B73" s="4"/>
      <c r="C73" s="6"/>
      <c r="D73" s="4"/>
      <c r="E73" s="4"/>
      <c r="F73" s="4"/>
    </row>
    <row r="74" spans="1:7" ht="18">
      <c r="A74" s="3" t="s">
        <v>24</v>
      </c>
      <c r="B74" s="2" t="str">
        <f>J10</f>
        <v>9 - 13 marzo 2020</v>
      </c>
      <c r="C74" s="6"/>
      <c r="E74" s="4"/>
      <c r="F74" s="2" t="str">
        <f>I10</f>
        <v>4a settimana</v>
      </c>
    </row>
    <row r="75" spans="1:7" ht="18">
      <c r="B75" s="2"/>
      <c r="C75" s="6"/>
      <c r="E75" s="4"/>
      <c r="F75" s="2"/>
    </row>
    <row r="76" spans="1:7" ht="15" thickBot="1">
      <c r="A76" s="6" t="s">
        <v>0</v>
      </c>
      <c r="B76" s="7" t="s">
        <v>18</v>
      </c>
      <c r="C76" s="7" t="s">
        <v>19</v>
      </c>
      <c r="D76" s="7" t="s">
        <v>20</v>
      </c>
      <c r="E76" s="7" t="s">
        <v>21</v>
      </c>
      <c r="F76" s="7" t="s">
        <v>22</v>
      </c>
    </row>
    <row r="77" spans="1:7" ht="24" customHeight="1">
      <c r="A77" s="308" t="s">
        <v>1</v>
      </c>
      <c r="B77" s="357" t="s">
        <v>106</v>
      </c>
      <c r="C77" s="357" t="s">
        <v>50</v>
      </c>
      <c r="D77" s="357" t="s">
        <v>105</v>
      </c>
      <c r="E77" s="324" t="s">
        <v>106</v>
      </c>
      <c r="F77" s="327" t="s">
        <v>51</v>
      </c>
      <c r="G77" s="4"/>
    </row>
    <row r="78" spans="1:7" ht="24" customHeight="1">
      <c r="A78" s="320"/>
      <c r="B78" s="358"/>
      <c r="C78" s="358"/>
      <c r="D78" s="358"/>
      <c r="E78" s="325"/>
      <c r="F78" s="328"/>
      <c r="G78" s="4"/>
    </row>
    <row r="79" spans="1:7" ht="24" customHeight="1">
      <c r="A79" s="320"/>
      <c r="B79" s="358"/>
      <c r="C79" s="358"/>
      <c r="D79" s="358"/>
      <c r="E79" s="325"/>
      <c r="F79" s="328"/>
      <c r="G79" s="4"/>
    </row>
    <row r="80" spans="1:7" ht="24" customHeight="1">
      <c r="A80" s="320"/>
      <c r="B80" s="358"/>
      <c r="C80" s="358"/>
      <c r="D80" s="358"/>
      <c r="E80" s="325"/>
      <c r="F80" s="328"/>
      <c r="G80" s="4"/>
    </row>
    <row r="81" spans="1:7" s="54" customFormat="1" ht="24" customHeight="1" thickBot="1">
      <c r="A81" s="309"/>
      <c r="B81" s="386"/>
      <c r="C81" s="386"/>
      <c r="D81" s="386"/>
      <c r="E81" s="326"/>
      <c r="F81" s="329"/>
      <c r="G81" s="8"/>
    </row>
    <row r="82" spans="1:7" ht="24" customHeight="1">
      <c r="A82" s="308" t="s">
        <v>2</v>
      </c>
      <c r="B82" s="357" t="s">
        <v>106</v>
      </c>
      <c r="C82" s="357" t="s">
        <v>50</v>
      </c>
      <c r="D82" s="357" t="s">
        <v>105</v>
      </c>
      <c r="E82" s="324" t="s">
        <v>106</v>
      </c>
      <c r="F82" s="327" t="s">
        <v>51</v>
      </c>
      <c r="G82" s="4"/>
    </row>
    <row r="83" spans="1:7" ht="24" customHeight="1">
      <c r="A83" s="320"/>
      <c r="B83" s="358"/>
      <c r="C83" s="358"/>
      <c r="D83" s="358"/>
      <c r="E83" s="325"/>
      <c r="F83" s="328"/>
      <c r="G83" s="4"/>
    </row>
    <row r="84" spans="1:7" ht="24" customHeight="1">
      <c r="A84" s="320"/>
      <c r="B84" s="358"/>
      <c r="C84" s="358"/>
      <c r="D84" s="358"/>
      <c r="E84" s="325"/>
      <c r="F84" s="328"/>
      <c r="G84" s="4"/>
    </row>
    <row r="85" spans="1:7" ht="24" customHeight="1">
      <c r="A85" s="320"/>
      <c r="B85" s="358"/>
      <c r="C85" s="358"/>
      <c r="D85" s="358"/>
      <c r="E85" s="325"/>
      <c r="F85" s="328"/>
      <c r="G85" s="4"/>
    </row>
    <row r="86" spans="1:7" ht="24" customHeight="1" thickBot="1">
      <c r="A86" s="309"/>
      <c r="B86" s="386"/>
      <c r="C86" s="386"/>
      <c r="D86" s="386"/>
      <c r="E86" s="326"/>
      <c r="F86" s="329"/>
      <c r="G86" s="4"/>
    </row>
    <row r="87" spans="1:7" ht="24" customHeight="1">
      <c r="A87" s="360" t="s">
        <v>3</v>
      </c>
      <c r="B87" s="354" t="s">
        <v>49</v>
      </c>
      <c r="C87" s="354" t="s">
        <v>105</v>
      </c>
      <c r="D87" s="354" t="s">
        <v>51</v>
      </c>
      <c r="E87" s="324" t="s">
        <v>105</v>
      </c>
      <c r="F87" s="327" t="s">
        <v>105</v>
      </c>
      <c r="G87" s="4"/>
    </row>
    <row r="88" spans="1:7" ht="24" customHeight="1">
      <c r="A88" s="361"/>
      <c r="B88" s="355"/>
      <c r="C88" s="355"/>
      <c r="D88" s="355"/>
      <c r="E88" s="325"/>
      <c r="F88" s="328"/>
      <c r="G88" s="4"/>
    </row>
    <row r="89" spans="1:7" ht="24" customHeight="1">
      <c r="A89" s="361"/>
      <c r="B89" s="355"/>
      <c r="C89" s="355"/>
      <c r="D89" s="355"/>
      <c r="E89" s="325"/>
      <c r="F89" s="328"/>
      <c r="G89" s="4"/>
    </row>
    <row r="90" spans="1:7" ht="24" customHeight="1">
      <c r="A90" s="361"/>
      <c r="B90" s="355"/>
      <c r="C90" s="355"/>
      <c r="D90" s="355"/>
      <c r="E90" s="325"/>
      <c r="F90" s="328"/>
      <c r="G90" s="4"/>
    </row>
    <row r="91" spans="1:7" ht="24" customHeight="1" thickBot="1">
      <c r="A91" s="362"/>
      <c r="B91" s="363"/>
      <c r="C91" s="363"/>
      <c r="D91" s="363"/>
      <c r="E91" s="326"/>
      <c r="F91" s="329"/>
      <c r="G91" s="4"/>
    </row>
    <row r="92" spans="1:7" ht="24" customHeight="1">
      <c r="A92" s="308" t="s">
        <v>4</v>
      </c>
      <c r="B92" s="357" t="s">
        <v>49</v>
      </c>
      <c r="C92" s="357" t="s">
        <v>104</v>
      </c>
      <c r="D92" s="357" t="s">
        <v>52</v>
      </c>
      <c r="E92" s="324" t="s">
        <v>105</v>
      </c>
      <c r="F92" s="327" t="s">
        <v>104</v>
      </c>
      <c r="G92" s="4"/>
    </row>
    <row r="93" spans="1:7" ht="24" customHeight="1">
      <c r="A93" s="320"/>
      <c r="B93" s="358"/>
      <c r="C93" s="358"/>
      <c r="D93" s="358"/>
      <c r="E93" s="325"/>
      <c r="F93" s="328"/>
      <c r="G93" s="4"/>
    </row>
    <row r="94" spans="1:7" ht="24" customHeight="1">
      <c r="A94" s="320"/>
      <c r="B94" s="358"/>
      <c r="C94" s="358"/>
      <c r="D94" s="358"/>
      <c r="E94" s="325"/>
      <c r="F94" s="328"/>
      <c r="G94" s="4"/>
    </row>
    <row r="95" spans="1:7" ht="24" customHeight="1">
      <c r="A95" s="320"/>
      <c r="B95" s="358"/>
      <c r="C95" s="358"/>
      <c r="D95" s="358"/>
      <c r="E95" s="325"/>
      <c r="F95" s="328"/>
      <c r="G95" s="4"/>
    </row>
    <row r="96" spans="1:7" ht="24" customHeight="1" thickBot="1">
      <c r="A96" s="309"/>
      <c r="B96" s="386"/>
      <c r="C96" s="386"/>
      <c r="D96" s="386"/>
      <c r="E96" s="326"/>
      <c r="F96" s="329"/>
      <c r="G96" s="4"/>
    </row>
    <row r="97" spans="1:8" ht="24" customHeight="1">
      <c r="A97" s="308" t="s">
        <v>5</v>
      </c>
      <c r="B97" s="357" t="s">
        <v>104</v>
      </c>
      <c r="C97" s="357" t="s">
        <v>104</v>
      </c>
      <c r="D97" s="357" t="s">
        <v>52</v>
      </c>
      <c r="E97" s="333" t="s">
        <v>104</v>
      </c>
      <c r="F97" s="330" t="s">
        <v>104</v>
      </c>
      <c r="G97" s="4"/>
    </row>
    <row r="98" spans="1:8" ht="24" customHeight="1">
      <c r="A98" s="320"/>
      <c r="B98" s="358"/>
      <c r="C98" s="358"/>
      <c r="D98" s="358"/>
      <c r="E98" s="334"/>
      <c r="F98" s="331"/>
      <c r="G98" s="4"/>
    </row>
    <row r="99" spans="1:8" ht="24" customHeight="1">
      <c r="A99" s="320"/>
      <c r="B99" s="358"/>
      <c r="C99" s="358"/>
      <c r="D99" s="358"/>
      <c r="E99" s="334"/>
      <c r="F99" s="331"/>
      <c r="G99" s="4"/>
    </row>
    <row r="100" spans="1:8" ht="24" customHeight="1" thickBot="1">
      <c r="A100" s="309"/>
      <c r="B100" s="386"/>
      <c r="C100" s="386"/>
      <c r="D100" s="386"/>
      <c r="E100" s="335"/>
      <c r="F100" s="332"/>
      <c r="G100" s="4"/>
    </row>
    <row r="101" spans="1:8" s="35" customFormat="1" ht="30" customHeight="1">
      <c r="A101" s="138" t="s">
        <v>6</v>
      </c>
      <c r="B101" s="160" t="s">
        <v>103</v>
      </c>
      <c r="C101" s="147" t="s">
        <v>51</v>
      </c>
      <c r="D101" s="102" t="s">
        <v>106</v>
      </c>
      <c r="E101" s="159" t="s">
        <v>106</v>
      </c>
      <c r="F101" s="104"/>
      <c r="G101" s="6"/>
    </row>
    <row r="102" spans="1:8" s="35" customFormat="1" ht="30" customHeight="1">
      <c r="A102" s="139" t="s">
        <v>7</v>
      </c>
      <c r="B102" s="150" t="s">
        <v>103</v>
      </c>
      <c r="C102" s="148" t="s">
        <v>51</v>
      </c>
      <c r="D102" s="113" t="s">
        <v>50</v>
      </c>
      <c r="E102" s="151" t="s">
        <v>50</v>
      </c>
      <c r="F102" s="112"/>
      <c r="G102" s="6"/>
    </row>
    <row r="103" spans="1:8" s="35" customFormat="1" ht="30" customHeight="1">
      <c r="A103" s="139" t="s">
        <v>8</v>
      </c>
      <c r="B103" s="113" t="s">
        <v>103</v>
      </c>
      <c r="C103" s="113" t="s">
        <v>52</v>
      </c>
      <c r="D103" s="113" t="s">
        <v>50</v>
      </c>
      <c r="E103" s="151" t="s">
        <v>50</v>
      </c>
      <c r="F103" s="112"/>
      <c r="G103" s="6"/>
    </row>
    <row r="104" spans="1:8" s="35" customFormat="1" ht="30" customHeight="1" thickBot="1">
      <c r="A104" s="140" t="s">
        <v>9</v>
      </c>
      <c r="B104" s="103" t="s">
        <v>103</v>
      </c>
      <c r="C104" s="103"/>
      <c r="D104" s="103"/>
      <c r="E104" s="149"/>
      <c r="F104" s="105"/>
      <c r="G104" s="6"/>
    </row>
    <row r="106" spans="1:8" ht="18">
      <c r="A106" s="3" t="s">
        <v>24</v>
      </c>
      <c r="B106" s="2" t="str">
        <f>J11</f>
        <v>16 - 20 marzo 2020</v>
      </c>
      <c r="C106" s="6"/>
      <c r="E106" s="4"/>
      <c r="F106" s="2" t="str">
        <f>I11</f>
        <v>5a settimana</v>
      </c>
    </row>
    <row r="107" spans="1:8" ht="9" customHeight="1">
      <c r="B107" s="2"/>
      <c r="C107" s="6"/>
      <c r="E107" s="4"/>
      <c r="F107" s="2"/>
    </row>
    <row r="108" spans="1:8" ht="15" customHeight="1" thickBot="1">
      <c r="A108" s="6" t="s">
        <v>0</v>
      </c>
      <c r="B108" s="7" t="s">
        <v>18</v>
      </c>
      <c r="C108" s="7" t="s">
        <v>19</v>
      </c>
      <c r="D108" s="7" t="s">
        <v>20</v>
      </c>
      <c r="E108" s="7" t="s">
        <v>21</v>
      </c>
      <c r="F108" s="7" t="s">
        <v>22</v>
      </c>
    </row>
    <row r="109" spans="1:8" ht="24" customHeight="1">
      <c r="A109" s="308" t="s">
        <v>1</v>
      </c>
      <c r="B109" s="357" t="s">
        <v>106</v>
      </c>
      <c r="C109" s="357" t="s">
        <v>50</v>
      </c>
      <c r="D109" s="357" t="s">
        <v>105</v>
      </c>
      <c r="E109" s="324" t="s">
        <v>49</v>
      </c>
      <c r="F109" s="324" t="s">
        <v>50</v>
      </c>
      <c r="G109" s="4"/>
    </row>
    <row r="110" spans="1:8" ht="24" customHeight="1">
      <c r="A110" s="320"/>
      <c r="B110" s="358"/>
      <c r="C110" s="358"/>
      <c r="D110" s="358"/>
      <c r="E110" s="325"/>
      <c r="F110" s="325"/>
      <c r="G110" s="4"/>
      <c r="H110" t="s">
        <v>103</v>
      </c>
    </row>
    <row r="111" spans="1:8" ht="24" customHeight="1">
      <c r="A111" s="320"/>
      <c r="B111" s="358"/>
      <c r="C111" s="358"/>
      <c r="D111" s="358"/>
      <c r="E111" s="325"/>
      <c r="F111" s="325"/>
      <c r="G111" s="4"/>
    </row>
    <row r="112" spans="1:8" ht="24" customHeight="1">
      <c r="A112" s="320"/>
      <c r="B112" s="358"/>
      <c r="C112" s="358"/>
      <c r="D112" s="358"/>
      <c r="E112" s="325"/>
      <c r="F112" s="325"/>
      <c r="G112" s="4"/>
    </row>
    <row r="113" spans="1:7" ht="24" customHeight="1" thickBot="1">
      <c r="A113" s="309"/>
      <c r="B113" s="386"/>
      <c r="C113" s="386"/>
      <c r="D113" s="386"/>
      <c r="E113" s="336"/>
      <c r="F113" s="326"/>
      <c r="G113" s="4"/>
    </row>
    <row r="114" spans="1:7" ht="24" customHeight="1">
      <c r="A114" s="315" t="s">
        <v>2</v>
      </c>
      <c r="B114" s="376" t="s">
        <v>106</v>
      </c>
      <c r="C114" s="376" t="s">
        <v>50</v>
      </c>
      <c r="D114" s="376" t="s">
        <v>105</v>
      </c>
      <c r="E114" s="333" t="s">
        <v>49</v>
      </c>
      <c r="F114" s="324" t="s">
        <v>50</v>
      </c>
      <c r="G114" s="4"/>
    </row>
    <row r="115" spans="1:7" ht="24" customHeight="1">
      <c r="A115" s="320"/>
      <c r="B115" s="358"/>
      <c r="C115" s="358"/>
      <c r="D115" s="358"/>
      <c r="E115" s="334"/>
      <c r="F115" s="325"/>
      <c r="G115" s="4"/>
    </row>
    <row r="116" spans="1:7" ht="24" customHeight="1">
      <c r="A116" s="320"/>
      <c r="B116" s="358"/>
      <c r="C116" s="358"/>
      <c r="D116" s="358"/>
      <c r="E116" s="334"/>
      <c r="F116" s="325"/>
      <c r="G116" s="4"/>
    </row>
    <row r="117" spans="1:7" ht="24" customHeight="1">
      <c r="A117" s="320"/>
      <c r="B117" s="358"/>
      <c r="C117" s="358"/>
      <c r="D117" s="358"/>
      <c r="E117" s="334"/>
      <c r="F117" s="325"/>
      <c r="G117" s="4"/>
    </row>
    <row r="118" spans="1:7" ht="24" customHeight="1" thickBot="1">
      <c r="A118" s="321"/>
      <c r="B118" s="359"/>
      <c r="C118" s="359"/>
      <c r="D118" s="359"/>
      <c r="E118" s="335"/>
      <c r="F118" s="326"/>
      <c r="G118" s="4"/>
    </row>
    <row r="119" spans="1:7" ht="24" customHeight="1">
      <c r="A119" s="308" t="s">
        <v>3</v>
      </c>
      <c r="B119" s="357" t="s">
        <v>49</v>
      </c>
      <c r="C119" s="357" t="s">
        <v>105</v>
      </c>
      <c r="D119" s="357" t="s">
        <v>51</v>
      </c>
      <c r="E119" s="324" t="s">
        <v>51</v>
      </c>
      <c r="F119" s="324" t="s">
        <v>52</v>
      </c>
      <c r="G119" s="4"/>
    </row>
    <row r="120" spans="1:7" ht="24" customHeight="1">
      <c r="A120" s="320"/>
      <c r="B120" s="358"/>
      <c r="C120" s="358"/>
      <c r="D120" s="358"/>
      <c r="E120" s="325"/>
      <c r="F120" s="325"/>
      <c r="G120" s="4"/>
    </row>
    <row r="121" spans="1:7" ht="24" customHeight="1">
      <c r="A121" s="320"/>
      <c r="B121" s="358"/>
      <c r="C121" s="358"/>
      <c r="D121" s="358"/>
      <c r="E121" s="325"/>
      <c r="F121" s="325"/>
      <c r="G121" s="4"/>
    </row>
    <row r="122" spans="1:7" ht="24" customHeight="1">
      <c r="A122" s="320"/>
      <c r="B122" s="358"/>
      <c r="C122" s="358"/>
      <c r="D122" s="358"/>
      <c r="E122" s="325"/>
      <c r="F122" s="325"/>
      <c r="G122" s="4"/>
    </row>
    <row r="123" spans="1:7" ht="24" customHeight="1" thickBot="1">
      <c r="A123" s="321"/>
      <c r="B123" s="359"/>
      <c r="C123" s="359"/>
      <c r="D123" s="359"/>
      <c r="E123" s="336"/>
      <c r="F123" s="336"/>
      <c r="G123" s="4"/>
    </row>
    <row r="124" spans="1:7" ht="24" customHeight="1">
      <c r="A124" s="308" t="s">
        <v>4</v>
      </c>
      <c r="B124" s="357" t="s">
        <v>49</v>
      </c>
      <c r="C124" s="357" t="s">
        <v>104</v>
      </c>
      <c r="D124" s="357" t="s">
        <v>52</v>
      </c>
      <c r="E124" s="324" t="s">
        <v>52</v>
      </c>
      <c r="F124" s="333" t="s">
        <v>49</v>
      </c>
      <c r="G124" s="4"/>
    </row>
    <row r="125" spans="1:7" ht="24" customHeight="1">
      <c r="A125" s="320"/>
      <c r="B125" s="358"/>
      <c r="C125" s="358"/>
      <c r="D125" s="358"/>
      <c r="E125" s="325"/>
      <c r="F125" s="334"/>
      <c r="G125" s="4"/>
    </row>
    <row r="126" spans="1:7" ht="24" customHeight="1">
      <c r="A126" s="320"/>
      <c r="B126" s="358"/>
      <c r="C126" s="358"/>
      <c r="D126" s="358"/>
      <c r="E126" s="325"/>
      <c r="F126" s="334"/>
      <c r="G126" s="4"/>
    </row>
    <row r="127" spans="1:7" ht="24" customHeight="1">
      <c r="A127" s="320"/>
      <c r="B127" s="358"/>
      <c r="C127" s="358"/>
      <c r="D127" s="358"/>
      <c r="E127" s="325"/>
      <c r="F127" s="334"/>
      <c r="G127" s="4"/>
    </row>
    <row r="128" spans="1:7" ht="24" customHeight="1" thickBot="1">
      <c r="A128" s="321"/>
      <c r="B128" s="359"/>
      <c r="C128" s="359"/>
      <c r="D128" s="359"/>
      <c r="E128" s="336"/>
      <c r="F128" s="335"/>
      <c r="G128" s="4"/>
    </row>
    <row r="129" spans="1:8" ht="24" customHeight="1">
      <c r="A129" s="308" t="s">
        <v>5</v>
      </c>
      <c r="B129" s="357" t="s">
        <v>104</v>
      </c>
      <c r="C129" s="357" t="s">
        <v>104</v>
      </c>
      <c r="D129" s="357" t="s">
        <v>52</v>
      </c>
      <c r="E129" s="324" t="s">
        <v>52</v>
      </c>
      <c r="F129" s="330" t="s">
        <v>49</v>
      </c>
      <c r="G129" s="4"/>
    </row>
    <row r="130" spans="1:8" ht="24" customHeight="1">
      <c r="A130" s="320"/>
      <c r="B130" s="358"/>
      <c r="C130" s="358"/>
      <c r="D130" s="358"/>
      <c r="E130" s="325"/>
      <c r="F130" s="331"/>
      <c r="G130" s="4"/>
    </row>
    <row r="131" spans="1:8" ht="24" customHeight="1" thickBot="1">
      <c r="A131" s="309"/>
      <c r="B131" s="386"/>
      <c r="C131" s="386"/>
      <c r="D131" s="386"/>
      <c r="E131" s="326"/>
      <c r="F131" s="332"/>
      <c r="G131" s="4"/>
    </row>
    <row r="132" spans="1:8" ht="30" customHeight="1">
      <c r="A132" s="138" t="s">
        <v>6</v>
      </c>
      <c r="B132" s="161"/>
      <c r="C132" s="125" t="s">
        <v>51</v>
      </c>
      <c r="D132" s="125" t="s">
        <v>106</v>
      </c>
      <c r="E132" s="157" t="s">
        <v>106</v>
      </c>
      <c r="F132" s="126"/>
      <c r="G132" s="4"/>
    </row>
    <row r="133" spans="1:8" ht="30" customHeight="1">
      <c r="A133" s="139" t="s">
        <v>7</v>
      </c>
      <c r="B133" s="162"/>
      <c r="C133" s="130" t="s">
        <v>51</v>
      </c>
      <c r="D133" s="130" t="s">
        <v>50</v>
      </c>
      <c r="E133" s="158" t="s">
        <v>50</v>
      </c>
      <c r="F133" s="133"/>
      <c r="G133" s="4"/>
    </row>
    <row r="134" spans="1:8" ht="30" customHeight="1">
      <c r="A134" s="139" t="s">
        <v>8</v>
      </c>
      <c r="B134" s="130" t="s">
        <v>103</v>
      </c>
      <c r="C134" s="130" t="s">
        <v>52</v>
      </c>
      <c r="D134" s="130" t="s">
        <v>50</v>
      </c>
      <c r="E134" s="158" t="s">
        <v>50</v>
      </c>
      <c r="F134" s="133"/>
      <c r="G134" s="4"/>
    </row>
    <row r="135" spans="1:8" ht="30" customHeight="1" thickBot="1">
      <c r="A135" s="140" t="s">
        <v>9</v>
      </c>
      <c r="B135" s="134" t="s">
        <v>103</v>
      </c>
      <c r="C135" s="134"/>
      <c r="D135" s="134"/>
      <c r="E135" s="134"/>
      <c r="F135" s="136"/>
      <c r="G135" s="4"/>
    </row>
    <row r="136" spans="1:8" ht="15" customHeight="1">
      <c r="A136" s="21"/>
      <c r="B136" s="20"/>
      <c r="C136" s="33"/>
      <c r="D136" s="20"/>
      <c r="E136" s="20"/>
      <c r="F136" s="20"/>
      <c r="G136" s="4"/>
    </row>
    <row r="137" spans="1:8">
      <c r="A137" s="4"/>
      <c r="B137" s="4"/>
      <c r="C137" s="6"/>
      <c r="D137" s="4"/>
      <c r="E137" s="4"/>
      <c r="F137" s="4"/>
    </row>
    <row r="138" spans="1:8" ht="18">
      <c r="A138" s="3" t="s">
        <v>24</v>
      </c>
      <c r="B138" s="2" t="str">
        <f>J12</f>
        <v>23 - 27 marzo 2020</v>
      </c>
      <c r="C138" s="6"/>
      <c r="E138" s="4"/>
      <c r="F138" s="2" t="str">
        <f>I12</f>
        <v>6a settimana</v>
      </c>
    </row>
    <row r="139" spans="1:8" ht="18">
      <c r="B139" s="2"/>
      <c r="C139" s="6"/>
      <c r="E139" s="4"/>
      <c r="F139" s="2"/>
    </row>
    <row r="140" spans="1:8" ht="15" thickBot="1">
      <c r="A140" s="6" t="s">
        <v>0</v>
      </c>
      <c r="B140" s="7" t="s">
        <v>18</v>
      </c>
      <c r="C140" s="7" t="s">
        <v>19</v>
      </c>
      <c r="D140" s="7" t="s">
        <v>20</v>
      </c>
      <c r="E140" s="7" t="s">
        <v>21</v>
      </c>
      <c r="F140" s="7" t="s">
        <v>22</v>
      </c>
    </row>
    <row r="141" spans="1:8" ht="24" customHeight="1">
      <c r="A141" s="308" t="s">
        <v>1</v>
      </c>
      <c r="B141" s="357" t="s">
        <v>106</v>
      </c>
      <c r="C141" s="357" t="s">
        <v>50</v>
      </c>
      <c r="D141" s="357" t="s">
        <v>105</v>
      </c>
      <c r="E141" s="324" t="s">
        <v>106</v>
      </c>
      <c r="F141" s="324" t="s">
        <v>51</v>
      </c>
      <c r="G141" s="4"/>
    </row>
    <row r="142" spans="1:8" ht="24" customHeight="1">
      <c r="A142" s="320"/>
      <c r="B142" s="358"/>
      <c r="C142" s="358"/>
      <c r="D142" s="358"/>
      <c r="E142" s="325"/>
      <c r="F142" s="325"/>
      <c r="G142" s="4"/>
      <c r="H142" t="s">
        <v>103</v>
      </c>
    </row>
    <row r="143" spans="1:8" ht="24" customHeight="1">
      <c r="A143" s="320"/>
      <c r="B143" s="358"/>
      <c r="C143" s="358"/>
      <c r="D143" s="358"/>
      <c r="E143" s="325"/>
      <c r="F143" s="325"/>
      <c r="G143" s="4"/>
    </row>
    <row r="144" spans="1:8" ht="24" customHeight="1">
      <c r="A144" s="320"/>
      <c r="B144" s="358"/>
      <c r="C144" s="358"/>
      <c r="D144" s="358"/>
      <c r="E144" s="325"/>
      <c r="F144" s="325"/>
      <c r="G144" s="4"/>
    </row>
    <row r="145" spans="1:7" ht="24" customHeight="1">
      <c r="A145" s="320"/>
      <c r="B145" s="358"/>
      <c r="C145" s="358"/>
      <c r="D145" s="358"/>
      <c r="E145" s="325"/>
      <c r="F145" s="325"/>
      <c r="G145" s="4"/>
    </row>
    <row r="146" spans="1:7" ht="24" customHeight="1" thickBot="1">
      <c r="A146" s="309"/>
      <c r="B146" s="386"/>
      <c r="C146" s="386"/>
      <c r="D146" s="386"/>
      <c r="E146" s="326"/>
      <c r="F146" s="326"/>
      <c r="G146" s="4"/>
    </row>
    <row r="147" spans="1:7" ht="24" customHeight="1">
      <c r="A147" s="315" t="s">
        <v>2</v>
      </c>
      <c r="B147" s="376" t="s">
        <v>106</v>
      </c>
      <c r="C147" s="376" t="s">
        <v>50</v>
      </c>
      <c r="D147" s="376" t="s">
        <v>105</v>
      </c>
      <c r="E147" s="324" t="s">
        <v>106</v>
      </c>
      <c r="F147" s="337" t="s">
        <v>52</v>
      </c>
      <c r="G147" s="4"/>
    </row>
    <row r="148" spans="1:7" ht="24" customHeight="1">
      <c r="A148" s="320"/>
      <c r="B148" s="358"/>
      <c r="C148" s="358"/>
      <c r="D148" s="358"/>
      <c r="E148" s="325"/>
      <c r="F148" s="325"/>
      <c r="G148" s="4"/>
    </row>
    <row r="149" spans="1:7" ht="24" customHeight="1">
      <c r="A149" s="320"/>
      <c r="B149" s="358"/>
      <c r="C149" s="358"/>
      <c r="D149" s="358"/>
      <c r="E149" s="325"/>
      <c r="F149" s="325"/>
      <c r="G149" s="4"/>
    </row>
    <row r="150" spans="1:7" ht="24" customHeight="1">
      <c r="A150" s="320"/>
      <c r="B150" s="358"/>
      <c r="C150" s="358"/>
      <c r="D150" s="358"/>
      <c r="E150" s="325"/>
      <c r="F150" s="325"/>
      <c r="G150" s="4"/>
    </row>
    <row r="151" spans="1:7" ht="24" customHeight="1">
      <c r="A151" s="320"/>
      <c r="B151" s="358"/>
      <c r="C151" s="358"/>
      <c r="D151" s="358"/>
      <c r="E151" s="325"/>
      <c r="F151" s="325"/>
      <c r="G151" s="4"/>
    </row>
    <row r="152" spans="1:7" ht="24" customHeight="1" thickBot="1">
      <c r="A152" s="309"/>
      <c r="B152" s="386"/>
      <c r="C152" s="386"/>
      <c r="D152" s="386"/>
      <c r="E152" s="326"/>
      <c r="F152" s="326"/>
      <c r="G152" s="4"/>
    </row>
    <row r="153" spans="1:7" ht="24" customHeight="1">
      <c r="A153" s="308" t="s">
        <v>3</v>
      </c>
      <c r="B153" s="357" t="s">
        <v>49</v>
      </c>
      <c r="C153" s="357" t="s">
        <v>105</v>
      </c>
      <c r="D153" s="357" t="s">
        <v>51</v>
      </c>
      <c r="E153" s="324" t="s">
        <v>51</v>
      </c>
      <c r="F153" s="337" t="s">
        <v>52</v>
      </c>
      <c r="G153" s="4"/>
    </row>
    <row r="154" spans="1:7" ht="24" customHeight="1">
      <c r="A154" s="320"/>
      <c r="B154" s="358"/>
      <c r="C154" s="358"/>
      <c r="D154" s="358"/>
      <c r="E154" s="325"/>
      <c r="F154" s="325"/>
      <c r="G154" s="4"/>
    </row>
    <row r="155" spans="1:7" ht="24" customHeight="1">
      <c r="A155" s="320"/>
      <c r="B155" s="358"/>
      <c r="C155" s="358"/>
      <c r="D155" s="358"/>
      <c r="E155" s="325"/>
      <c r="F155" s="325"/>
      <c r="G155" s="4"/>
    </row>
    <row r="156" spans="1:7" ht="24" customHeight="1">
      <c r="A156" s="320"/>
      <c r="B156" s="358"/>
      <c r="C156" s="358"/>
      <c r="D156" s="358"/>
      <c r="E156" s="325"/>
      <c r="F156" s="325"/>
      <c r="G156" s="4"/>
    </row>
    <row r="157" spans="1:7" ht="24" customHeight="1">
      <c r="A157" s="320"/>
      <c r="B157" s="358"/>
      <c r="C157" s="358"/>
      <c r="D157" s="358"/>
      <c r="E157" s="325"/>
      <c r="F157" s="325"/>
      <c r="G157" s="4"/>
    </row>
    <row r="158" spans="1:7" ht="24" customHeight="1" thickBot="1">
      <c r="A158" s="309"/>
      <c r="B158" s="386"/>
      <c r="C158" s="386"/>
      <c r="D158" s="386"/>
      <c r="E158" s="326"/>
      <c r="F158" s="326"/>
      <c r="G158" s="4"/>
    </row>
    <row r="159" spans="1:7" ht="24" customHeight="1">
      <c r="A159" s="370" t="s">
        <v>4</v>
      </c>
      <c r="B159" s="372" t="s">
        <v>49</v>
      </c>
      <c r="C159" s="376" t="s">
        <v>104</v>
      </c>
      <c r="D159" s="376" t="s">
        <v>52</v>
      </c>
      <c r="E159" s="337" t="s">
        <v>52</v>
      </c>
      <c r="F159" s="324" t="s">
        <v>49</v>
      </c>
      <c r="G159" s="4"/>
    </row>
    <row r="160" spans="1:7" ht="24" customHeight="1">
      <c r="A160" s="370"/>
      <c r="B160" s="373"/>
      <c r="C160" s="358"/>
      <c r="D160" s="358"/>
      <c r="E160" s="325"/>
      <c r="F160" s="325"/>
      <c r="G160" s="4"/>
    </row>
    <row r="161" spans="1:7" ht="24" customHeight="1">
      <c r="A161" s="370"/>
      <c r="B161" s="373"/>
      <c r="C161" s="358"/>
      <c r="D161" s="358"/>
      <c r="E161" s="325"/>
      <c r="F161" s="325"/>
      <c r="G161" s="4"/>
    </row>
    <row r="162" spans="1:7" ht="24" customHeight="1">
      <c r="A162" s="370"/>
      <c r="B162" s="373"/>
      <c r="C162" s="358"/>
      <c r="D162" s="358"/>
      <c r="E162" s="325"/>
      <c r="F162" s="325"/>
      <c r="G162" s="4"/>
    </row>
    <row r="163" spans="1:7" ht="24" customHeight="1">
      <c r="A163" s="370"/>
      <c r="B163" s="373"/>
      <c r="C163" s="358"/>
      <c r="D163" s="358"/>
      <c r="E163" s="325"/>
      <c r="F163" s="325"/>
      <c r="G163" s="4"/>
    </row>
    <row r="164" spans="1:7" ht="24" customHeight="1" thickBot="1">
      <c r="A164" s="371"/>
      <c r="B164" s="374"/>
      <c r="C164" s="386"/>
      <c r="D164" s="386"/>
      <c r="E164" s="326"/>
      <c r="F164" s="326"/>
      <c r="G164" s="4"/>
    </row>
    <row r="165" spans="1:7" ht="24" customHeight="1">
      <c r="A165" s="395" t="s">
        <v>5</v>
      </c>
      <c r="B165" s="372" t="s">
        <v>104</v>
      </c>
      <c r="C165" s="376" t="s">
        <v>104</v>
      </c>
      <c r="D165" s="376" t="s">
        <v>52</v>
      </c>
      <c r="E165" s="333" t="s">
        <v>52</v>
      </c>
      <c r="F165" s="330" t="s">
        <v>49</v>
      </c>
      <c r="G165" s="4"/>
    </row>
    <row r="166" spans="1:7" ht="24" customHeight="1">
      <c r="A166" s="370"/>
      <c r="B166" s="373"/>
      <c r="C166" s="358"/>
      <c r="D166" s="358"/>
      <c r="E166" s="334"/>
      <c r="F166" s="331"/>
      <c r="G166" s="4"/>
    </row>
    <row r="167" spans="1:7" ht="24" customHeight="1">
      <c r="A167" s="370"/>
      <c r="B167" s="373"/>
      <c r="C167" s="358"/>
      <c r="D167" s="358"/>
      <c r="E167" s="334"/>
      <c r="F167" s="331"/>
      <c r="G167" s="4"/>
    </row>
    <row r="168" spans="1:7" ht="24" customHeight="1" thickBot="1">
      <c r="A168" s="370"/>
      <c r="B168" s="421"/>
      <c r="C168" s="359"/>
      <c r="D168" s="359"/>
      <c r="E168" s="335"/>
      <c r="F168" s="332"/>
      <c r="G168" s="4"/>
    </row>
    <row r="169" spans="1:7" ht="30" customHeight="1">
      <c r="A169" s="95" t="s">
        <v>6</v>
      </c>
      <c r="B169" s="161"/>
      <c r="C169" s="125" t="s">
        <v>51</v>
      </c>
      <c r="D169" s="125" t="s">
        <v>106</v>
      </c>
      <c r="E169" s="157" t="s">
        <v>106</v>
      </c>
      <c r="F169" s="152"/>
      <c r="G169" s="4"/>
    </row>
    <row r="170" spans="1:7" ht="30" customHeight="1">
      <c r="A170" s="96" t="s">
        <v>7</v>
      </c>
      <c r="B170" s="162"/>
      <c r="C170" s="130" t="s">
        <v>51</v>
      </c>
      <c r="D170" s="130" t="s">
        <v>50</v>
      </c>
      <c r="E170" s="158" t="s">
        <v>50</v>
      </c>
      <c r="F170" s="154"/>
      <c r="G170" s="4"/>
    </row>
    <row r="171" spans="1:7" ht="30" customHeight="1">
      <c r="A171" s="96" t="s">
        <v>8</v>
      </c>
      <c r="B171" s="130" t="s">
        <v>103</v>
      </c>
      <c r="C171" s="130" t="s">
        <v>52</v>
      </c>
      <c r="D171" s="130" t="s">
        <v>50</v>
      </c>
      <c r="E171" s="158" t="s">
        <v>50</v>
      </c>
      <c r="F171" s="154"/>
      <c r="G171" s="4"/>
    </row>
    <row r="172" spans="1:7" ht="30" customHeight="1" thickBot="1">
      <c r="A172" s="109" t="s">
        <v>9</v>
      </c>
      <c r="B172" s="134" t="s">
        <v>103</v>
      </c>
      <c r="C172" s="134"/>
      <c r="D172" s="134"/>
      <c r="E172" s="155"/>
      <c r="F172" s="156"/>
      <c r="G172" s="4"/>
    </row>
    <row r="173" spans="1:7">
      <c r="A173" s="8"/>
      <c r="B173" s="11"/>
      <c r="C173" s="11"/>
      <c r="D173" s="11"/>
      <c r="E173" s="11"/>
      <c r="F173" s="11"/>
    </row>
    <row r="174" spans="1:7" ht="18">
      <c r="A174" s="3" t="s">
        <v>24</v>
      </c>
      <c r="B174" s="2" t="str">
        <f>J13</f>
        <v>30 marzo - 3 aprile 2020</v>
      </c>
      <c r="C174" s="6"/>
      <c r="E174" s="4"/>
      <c r="F174" s="2" t="str">
        <f>I13</f>
        <v>7a settimana</v>
      </c>
    </row>
    <row r="175" spans="1:7" ht="18">
      <c r="B175" s="2"/>
      <c r="C175" s="6"/>
      <c r="E175" s="4"/>
      <c r="F175" s="2"/>
    </row>
    <row r="176" spans="1:7" ht="15" thickBot="1">
      <c r="A176" s="6" t="s">
        <v>0</v>
      </c>
      <c r="B176" s="7" t="s">
        <v>18</v>
      </c>
      <c r="C176" s="7" t="s">
        <v>19</v>
      </c>
      <c r="D176" s="7" t="s">
        <v>20</v>
      </c>
      <c r="E176" s="7" t="s">
        <v>21</v>
      </c>
      <c r="F176" s="7" t="s">
        <v>22</v>
      </c>
    </row>
    <row r="177" spans="1:7" ht="24" customHeight="1">
      <c r="A177" s="367" t="s">
        <v>1</v>
      </c>
      <c r="B177" s="375" t="s">
        <v>106</v>
      </c>
      <c r="C177" s="375" t="s">
        <v>50</v>
      </c>
      <c r="D177" s="375" t="s">
        <v>105</v>
      </c>
      <c r="E177" s="338" t="s">
        <v>106</v>
      </c>
      <c r="F177" s="338" t="s">
        <v>106</v>
      </c>
      <c r="G177" s="4"/>
    </row>
    <row r="178" spans="1:7" ht="24" customHeight="1">
      <c r="A178" s="368"/>
      <c r="B178" s="365"/>
      <c r="C178" s="365"/>
      <c r="D178" s="365"/>
      <c r="E178" s="339"/>
      <c r="F178" s="339"/>
      <c r="G178" s="4"/>
    </row>
    <row r="179" spans="1:7" ht="24" customHeight="1">
      <c r="A179" s="368"/>
      <c r="B179" s="365"/>
      <c r="C179" s="365"/>
      <c r="D179" s="365"/>
      <c r="E179" s="339"/>
      <c r="F179" s="339"/>
      <c r="G179" s="4"/>
    </row>
    <row r="180" spans="1:7" ht="24" customHeight="1">
      <c r="A180" s="368"/>
      <c r="B180" s="365"/>
      <c r="C180" s="365"/>
      <c r="D180" s="365"/>
      <c r="E180" s="339"/>
      <c r="F180" s="339"/>
      <c r="G180" s="4"/>
    </row>
    <row r="181" spans="1:7" ht="24" customHeight="1">
      <c r="A181" s="368"/>
      <c r="B181" s="365"/>
      <c r="C181" s="365"/>
      <c r="D181" s="365"/>
      <c r="E181" s="339"/>
      <c r="F181" s="339"/>
      <c r="G181" s="4"/>
    </row>
    <row r="182" spans="1:7" ht="24" customHeight="1" thickBot="1">
      <c r="A182" s="369"/>
      <c r="B182" s="366"/>
      <c r="C182" s="366"/>
      <c r="D182" s="366"/>
      <c r="E182" s="340"/>
      <c r="F182" s="340"/>
      <c r="G182" s="4"/>
    </row>
    <row r="183" spans="1:7" ht="24" customHeight="1">
      <c r="A183" s="391" t="s">
        <v>2</v>
      </c>
      <c r="B183" s="364" t="s">
        <v>106</v>
      </c>
      <c r="C183" s="364" t="s">
        <v>50</v>
      </c>
      <c r="D183" s="364" t="s">
        <v>105</v>
      </c>
      <c r="E183" s="338" t="s">
        <v>106</v>
      </c>
      <c r="F183" s="338" t="s">
        <v>106</v>
      </c>
      <c r="G183" s="4"/>
    </row>
    <row r="184" spans="1:7" ht="24" customHeight="1">
      <c r="A184" s="368"/>
      <c r="B184" s="365"/>
      <c r="C184" s="365"/>
      <c r="D184" s="365"/>
      <c r="E184" s="339"/>
      <c r="F184" s="339"/>
      <c r="G184" s="4"/>
    </row>
    <row r="185" spans="1:7" ht="24" customHeight="1">
      <c r="A185" s="368"/>
      <c r="B185" s="365"/>
      <c r="C185" s="365"/>
      <c r="D185" s="365"/>
      <c r="E185" s="339"/>
      <c r="F185" s="339"/>
      <c r="G185" s="4"/>
    </row>
    <row r="186" spans="1:7" ht="24" customHeight="1">
      <c r="A186" s="368"/>
      <c r="B186" s="365"/>
      <c r="C186" s="365"/>
      <c r="D186" s="365"/>
      <c r="E186" s="339"/>
      <c r="F186" s="339"/>
      <c r="G186" s="4"/>
    </row>
    <row r="187" spans="1:7" ht="24" customHeight="1">
      <c r="A187" s="368"/>
      <c r="B187" s="365"/>
      <c r="C187" s="365"/>
      <c r="D187" s="365"/>
      <c r="E187" s="339"/>
      <c r="F187" s="339"/>
      <c r="G187" s="4"/>
    </row>
    <row r="188" spans="1:7" ht="24" customHeight="1" thickBot="1">
      <c r="A188" s="369"/>
      <c r="B188" s="366"/>
      <c r="C188" s="366"/>
      <c r="D188" s="366"/>
      <c r="E188" s="340"/>
      <c r="F188" s="340"/>
      <c r="G188" s="4"/>
    </row>
    <row r="189" spans="1:7" ht="24" customHeight="1">
      <c r="A189" s="367" t="s">
        <v>3</v>
      </c>
      <c r="B189" s="375" t="s">
        <v>49</v>
      </c>
      <c r="C189" s="375" t="s">
        <v>105</v>
      </c>
      <c r="D189" s="375" t="s">
        <v>51</v>
      </c>
      <c r="E189" s="338" t="s">
        <v>52</v>
      </c>
      <c r="F189" s="338" t="s">
        <v>52</v>
      </c>
      <c r="G189" s="4"/>
    </row>
    <row r="190" spans="1:7" ht="24" customHeight="1">
      <c r="A190" s="368"/>
      <c r="B190" s="365"/>
      <c r="C190" s="365"/>
      <c r="D190" s="365"/>
      <c r="E190" s="339"/>
      <c r="F190" s="339"/>
      <c r="G190" s="4"/>
    </row>
    <row r="191" spans="1:7" ht="24" customHeight="1">
      <c r="A191" s="368"/>
      <c r="B191" s="365"/>
      <c r="C191" s="365"/>
      <c r="D191" s="365"/>
      <c r="E191" s="339"/>
      <c r="F191" s="339"/>
      <c r="G191" s="4"/>
    </row>
    <row r="192" spans="1:7" ht="24" customHeight="1">
      <c r="A192" s="368"/>
      <c r="B192" s="365"/>
      <c r="C192" s="365"/>
      <c r="D192" s="365"/>
      <c r="E192" s="339"/>
      <c r="F192" s="339"/>
      <c r="G192" s="4"/>
    </row>
    <row r="193" spans="1:7" ht="24" customHeight="1">
      <c r="A193" s="368"/>
      <c r="B193" s="365"/>
      <c r="C193" s="365"/>
      <c r="D193" s="365"/>
      <c r="E193" s="339"/>
      <c r="F193" s="339"/>
      <c r="G193" s="4"/>
    </row>
    <row r="194" spans="1:7" ht="24" customHeight="1" thickBot="1">
      <c r="A194" s="369"/>
      <c r="B194" s="366"/>
      <c r="C194" s="366"/>
      <c r="D194" s="366"/>
      <c r="E194" s="341"/>
      <c r="F194" s="341"/>
      <c r="G194" s="4"/>
    </row>
    <row r="195" spans="1:7" ht="24" customHeight="1">
      <c r="A195" s="367" t="s">
        <v>4</v>
      </c>
      <c r="B195" s="375" t="s">
        <v>49</v>
      </c>
      <c r="C195" s="375" t="s">
        <v>104</v>
      </c>
      <c r="D195" s="375" t="s">
        <v>52</v>
      </c>
      <c r="E195" s="338" t="s">
        <v>51</v>
      </c>
      <c r="F195" s="338" t="s">
        <v>49</v>
      </c>
      <c r="G195" s="4"/>
    </row>
    <row r="196" spans="1:7" ht="24" customHeight="1">
      <c r="A196" s="368"/>
      <c r="B196" s="365"/>
      <c r="C196" s="365"/>
      <c r="D196" s="365"/>
      <c r="E196" s="339"/>
      <c r="F196" s="339"/>
      <c r="G196" s="4"/>
    </row>
    <row r="197" spans="1:7" ht="24" customHeight="1">
      <c r="A197" s="368"/>
      <c r="B197" s="365"/>
      <c r="C197" s="365"/>
      <c r="D197" s="365"/>
      <c r="E197" s="339"/>
      <c r="F197" s="339"/>
      <c r="G197" s="4"/>
    </row>
    <row r="198" spans="1:7" ht="24" customHeight="1">
      <c r="A198" s="368"/>
      <c r="B198" s="365"/>
      <c r="C198" s="365"/>
      <c r="D198" s="365"/>
      <c r="E198" s="339"/>
      <c r="F198" s="339"/>
      <c r="G198" s="4"/>
    </row>
    <row r="199" spans="1:7" ht="24" customHeight="1">
      <c r="A199" s="368"/>
      <c r="B199" s="365"/>
      <c r="C199" s="365"/>
      <c r="D199" s="365"/>
      <c r="E199" s="339"/>
      <c r="F199" s="339"/>
      <c r="G199" s="4"/>
    </row>
    <row r="200" spans="1:7" ht="24" customHeight="1" thickBot="1">
      <c r="A200" s="387"/>
      <c r="B200" s="377"/>
      <c r="C200" s="377"/>
      <c r="D200" s="377"/>
      <c r="E200" s="340"/>
      <c r="F200" s="340"/>
      <c r="G200" s="4"/>
    </row>
    <row r="201" spans="1:7" ht="24" customHeight="1">
      <c r="A201" s="388" t="s">
        <v>5</v>
      </c>
      <c r="B201" s="365" t="s">
        <v>104</v>
      </c>
      <c r="C201" s="365" t="s">
        <v>104</v>
      </c>
      <c r="D201" s="365" t="s">
        <v>52</v>
      </c>
      <c r="E201" s="342" t="s">
        <v>51</v>
      </c>
      <c r="F201" s="345" t="s">
        <v>49</v>
      </c>
      <c r="G201" s="4"/>
    </row>
    <row r="202" spans="1:7" ht="24" customHeight="1">
      <c r="A202" s="388"/>
      <c r="B202" s="365"/>
      <c r="C202" s="365"/>
      <c r="D202" s="365"/>
      <c r="E202" s="343"/>
      <c r="F202" s="346"/>
      <c r="G202" s="4"/>
    </row>
    <row r="203" spans="1:7" ht="24" customHeight="1">
      <c r="A203" s="388"/>
      <c r="B203" s="365"/>
      <c r="C203" s="365"/>
      <c r="D203" s="365"/>
      <c r="E203" s="343"/>
      <c r="F203" s="346"/>
      <c r="G203" s="4"/>
    </row>
    <row r="204" spans="1:7" ht="24" customHeight="1">
      <c r="A204" s="388"/>
      <c r="B204" s="365"/>
      <c r="C204" s="365"/>
      <c r="D204" s="365"/>
      <c r="E204" s="344"/>
      <c r="F204" s="347"/>
      <c r="G204" s="4"/>
    </row>
    <row r="205" spans="1:7" ht="30" customHeight="1">
      <c r="A205" s="164" t="s">
        <v>6</v>
      </c>
      <c r="B205" s="165" t="s">
        <v>105</v>
      </c>
      <c r="C205" s="166" t="s">
        <v>51</v>
      </c>
      <c r="D205" s="166" t="s">
        <v>106</v>
      </c>
      <c r="E205" s="165" t="s">
        <v>49</v>
      </c>
      <c r="F205" s="418" t="s">
        <v>143</v>
      </c>
      <c r="G205" s="4"/>
    </row>
    <row r="206" spans="1:7" ht="30" customHeight="1">
      <c r="A206" s="167" t="s">
        <v>7</v>
      </c>
      <c r="B206" s="158" t="s">
        <v>105</v>
      </c>
      <c r="C206" s="153" t="s">
        <v>51</v>
      </c>
      <c r="D206" s="153" t="s">
        <v>50</v>
      </c>
      <c r="E206" s="158" t="s">
        <v>49</v>
      </c>
      <c r="F206" s="419"/>
      <c r="G206" s="4"/>
    </row>
    <row r="207" spans="1:7" ht="30" customHeight="1">
      <c r="A207" s="167" t="s">
        <v>8</v>
      </c>
      <c r="B207" s="158" t="s">
        <v>105</v>
      </c>
      <c r="C207" s="153" t="s">
        <v>52</v>
      </c>
      <c r="D207" s="153" t="s">
        <v>50</v>
      </c>
      <c r="E207" s="158" t="s">
        <v>106</v>
      </c>
      <c r="F207" s="419"/>
      <c r="G207" s="4"/>
    </row>
    <row r="208" spans="1:7" ht="30" customHeight="1" thickBot="1">
      <c r="A208" s="168" t="s">
        <v>9</v>
      </c>
      <c r="B208" s="169"/>
      <c r="C208" s="155"/>
      <c r="D208" s="155"/>
      <c r="E208" s="155"/>
      <c r="F208" s="420"/>
      <c r="G208" s="4"/>
    </row>
    <row r="209" spans="1:7">
      <c r="A209" s="4"/>
      <c r="B209" s="4"/>
      <c r="C209" s="6"/>
      <c r="D209" s="4"/>
      <c r="E209" s="4"/>
      <c r="F209" s="4"/>
    </row>
    <row r="210" spans="1:7" ht="18" customHeight="1">
      <c r="A210" s="3" t="s">
        <v>24</v>
      </c>
      <c r="B210" s="2" t="str">
        <f>J14</f>
        <v>6 - 12 aprile 2020</v>
      </c>
      <c r="C210" s="6"/>
      <c r="E210" s="4"/>
      <c r="F210" s="2" t="s">
        <v>37</v>
      </c>
      <c r="G210" s="4"/>
    </row>
    <row r="211" spans="1:7" ht="18" customHeight="1">
      <c r="B211" s="2"/>
      <c r="C211" s="6"/>
      <c r="E211" s="4"/>
      <c r="F211" s="2" t="s">
        <v>38</v>
      </c>
      <c r="G211" s="4"/>
    </row>
    <row r="212" spans="1:7" ht="30" customHeight="1">
      <c r="A212" s="6" t="s">
        <v>0</v>
      </c>
      <c r="B212" s="7" t="s">
        <v>18</v>
      </c>
      <c r="C212" s="7" t="s">
        <v>19</v>
      </c>
      <c r="D212" s="7" t="s">
        <v>20</v>
      </c>
      <c r="E212" s="7" t="s">
        <v>21</v>
      </c>
      <c r="F212" s="7" t="s">
        <v>22</v>
      </c>
      <c r="G212" s="4"/>
    </row>
    <row r="213" spans="1:7" ht="30" customHeight="1">
      <c r="A213" s="32" t="s">
        <v>1</v>
      </c>
      <c r="B213" s="396" t="s">
        <v>83</v>
      </c>
      <c r="C213" s="397"/>
      <c r="D213" s="397"/>
      <c r="E213" s="398"/>
      <c r="F213" s="409" t="s">
        <v>84</v>
      </c>
      <c r="G213" s="4"/>
    </row>
    <row r="214" spans="1:7" ht="30" customHeight="1">
      <c r="A214" s="32" t="s">
        <v>2</v>
      </c>
      <c r="B214" s="399"/>
      <c r="C214" s="400"/>
      <c r="D214" s="400"/>
      <c r="E214" s="401"/>
      <c r="F214" s="382"/>
      <c r="G214" s="4"/>
    </row>
    <row r="215" spans="1:7" ht="30" customHeight="1">
      <c r="A215" s="32" t="s">
        <v>3</v>
      </c>
      <c r="B215" s="399"/>
      <c r="C215" s="400"/>
      <c r="D215" s="400"/>
      <c r="E215" s="401"/>
      <c r="F215" s="382"/>
      <c r="G215" s="4"/>
    </row>
    <row r="216" spans="1:7" ht="30" customHeight="1">
      <c r="A216" s="32" t="s">
        <v>4</v>
      </c>
      <c r="B216" s="399"/>
      <c r="C216" s="400"/>
      <c r="D216" s="400"/>
      <c r="E216" s="401"/>
      <c r="F216" s="382"/>
      <c r="G216" s="4"/>
    </row>
    <row r="217" spans="1:7" ht="30" customHeight="1" thickBot="1">
      <c r="A217" s="15" t="s">
        <v>5</v>
      </c>
      <c r="B217" s="402"/>
      <c r="C217" s="403"/>
      <c r="D217" s="403"/>
      <c r="E217" s="404"/>
      <c r="F217" s="410"/>
      <c r="G217" s="4"/>
    </row>
    <row r="218" spans="1:7" ht="30" customHeight="1">
      <c r="A218" s="34" t="s">
        <v>6</v>
      </c>
      <c r="B218" s="411" t="s">
        <v>85</v>
      </c>
      <c r="C218" s="412"/>
      <c r="D218" s="412"/>
      <c r="E218" s="413"/>
      <c r="F218" s="381" t="s">
        <v>86</v>
      </c>
      <c r="G218" s="4"/>
    </row>
    <row r="219" spans="1:7" ht="30" customHeight="1">
      <c r="A219" s="32" t="s">
        <v>7</v>
      </c>
      <c r="B219" s="399"/>
      <c r="C219" s="400"/>
      <c r="D219" s="400"/>
      <c r="E219" s="401"/>
      <c r="F219" s="382"/>
      <c r="G219" s="4"/>
    </row>
    <row r="220" spans="1:7" ht="30" customHeight="1">
      <c r="A220" s="32" t="s">
        <v>8</v>
      </c>
      <c r="B220" s="399"/>
      <c r="C220" s="400"/>
      <c r="D220" s="400"/>
      <c r="E220" s="401"/>
      <c r="F220" s="382"/>
      <c r="G220" s="4"/>
    </row>
    <row r="221" spans="1:7" ht="30" customHeight="1">
      <c r="A221" s="14" t="s">
        <v>9</v>
      </c>
      <c r="B221" s="414"/>
      <c r="C221" s="415"/>
      <c r="D221" s="415"/>
      <c r="E221" s="416"/>
      <c r="F221" s="383"/>
      <c r="G221" s="4"/>
    </row>
    <row r="222" spans="1:7" ht="18" customHeight="1">
      <c r="G222" s="4"/>
    </row>
    <row r="223" spans="1:7" ht="18" customHeight="1">
      <c r="A223" s="3" t="s">
        <v>24</v>
      </c>
      <c r="B223" s="2" t="str">
        <f>J15</f>
        <v>13 - 19 aprile 2020</v>
      </c>
      <c r="C223" s="6"/>
      <c r="D223" s="3"/>
      <c r="E223" s="4"/>
      <c r="F223" s="2" t="s">
        <v>37</v>
      </c>
      <c r="G223" s="4"/>
    </row>
    <row r="224" spans="1:7" ht="18" customHeight="1">
      <c r="B224" s="2"/>
      <c r="C224" s="6"/>
      <c r="D224" s="3"/>
      <c r="E224" s="4"/>
      <c r="F224" s="2" t="s">
        <v>38</v>
      </c>
      <c r="G224" s="4"/>
    </row>
    <row r="225" spans="1:7" ht="30" customHeight="1">
      <c r="A225" s="6" t="s">
        <v>0</v>
      </c>
      <c r="B225" s="7" t="s">
        <v>18</v>
      </c>
      <c r="C225" s="7" t="s">
        <v>19</v>
      </c>
      <c r="D225" s="7" t="s">
        <v>20</v>
      </c>
      <c r="E225" s="7" t="s">
        <v>21</v>
      </c>
      <c r="F225" s="7" t="s">
        <v>22</v>
      </c>
      <c r="G225" s="4"/>
    </row>
    <row r="226" spans="1:7" ht="30" customHeight="1">
      <c r="A226" s="32" t="s">
        <v>1</v>
      </c>
      <c r="B226" s="384"/>
      <c r="C226" s="409" t="s">
        <v>84</v>
      </c>
      <c r="D226" s="407" t="s">
        <v>83</v>
      </c>
      <c r="E226" s="384"/>
      <c r="F226" s="407" t="s">
        <v>83</v>
      </c>
      <c r="G226" s="4"/>
    </row>
    <row r="227" spans="1:7" ht="30" customHeight="1">
      <c r="A227" s="32" t="s">
        <v>2</v>
      </c>
      <c r="B227" s="379"/>
      <c r="C227" s="382"/>
      <c r="D227" s="349"/>
      <c r="E227" s="379"/>
      <c r="F227" s="349"/>
      <c r="G227" s="4"/>
    </row>
    <row r="228" spans="1:7" ht="30" customHeight="1">
      <c r="A228" s="32" t="s">
        <v>3</v>
      </c>
      <c r="B228" s="379"/>
      <c r="C228" s="382"/>
      <c r="D228" s="349"/>
      <c r="E228" s="379"/>
      <c r="F228" s="349"/>
      <c r="G228" s="4"/>
    </row>
    <row r="229" spans="1:7" ht="30" customHeight="1">
      <c r="A229" s="32" t="s">
        <v>4</v>
      </c>
      <c r="B229" s="379"/>
      <c r="C229" s="382"/>
      <c r="D229" s="349"/>
      <c r="E229" s="379"/>
      <c r="F229" s="349"/>
      <c r="G229" s="4"/>
    </row>
    <row r="230" spans="1:7" ht="30" customHeight="1" thickBot="1">
      <c r="A230" s="15" t="s">
        <v>5</v>
      </c>
      <c r="B230" s="385"/>
      <c r="C230" s="410"/>
      <c r="D230" s="408"/>
      <c r="E230" s="385"/>
      <c r="F230" s="408"/>
      <c r="G230" s="4"/>
    </row>
    <row r="231" spans="1:7" ht="30" customHeight="1">
      <c r="A231" s="142" t="s">
        <v>6</v>
      </c>
      <c r="B231" s="378"/>
      <c r="C231" s="381" t="s">
        <v>86</v>
      </c>
      <c r="D231" s="348" t="s">
        <v>85</v>
      </c>
      <c r="E231" s="378"/>
      <c r="F231" s="348" t="s">
        <v>85</v>
      </c>
      <c r="G231" s="4"/>
    </row>
    <row r="232" spans="1:7" ht="30" customHeight="1">
      <c r="A232" s="143" t="s">
        <v>7</v>
      </c>
      <c r="B232" s="379"/>
      <c r="C232" s="382"/>
      <c r="D232" s="349"/>
      <c r="E232" s="379"/>
      <c r="F232" s="349"/>
      <c r="G232" s="4"/>
    </row>
    <row r="233" spans="1:7" ht="30" customHeight="1">
      <c r="A233" s="143" t="s">
        <v>8</v>
      </c>
      <c r="B233" s="379"/>
      <c r="C233" s="382"/>
      <c r="D233" s="349"/>
      <c r="E233" s="379"/>
      <c r="F233" s="349"/>
      <c r="G233" s="4"/>
    </row>
    <row r="234" spans="1:7" ht="30" customHeight="1">
      <c r="A234" s="141" t="s">
        <v>9</v>
      </c>
      <c r="B234" s="380"/>
      <c r="C234" s="383"/>
      <c r="D234" s="350"/>
      <c r="E234" s="380"/>
      <c r="F234" s="350"/>
      <c r="G234" s="4"/>
    </row>
    <row r="235" spans="1:7">
      <c r="A235" s="4"/>
      <c r="B235" s="4"/>
      <c r="C235" s="6"/>
      <c r="D235" s="4"/>
      <c r="E235" s="4"/>
      <c r="F235" s="4"/>
    </row>
    <row r="236" spans="1:7" ht="15" customHeight="1">
      <c r="A236" s="4"/>
      <c r="B236" s="4"/>
      <c r="C236" s="6"/>
      <c r="D236" s="4"/>
      <c r="E236" s="4"/>
      <c r="F236" s="4"/>
    </row>
    <row r="237" spans="1:7" ht="18">
      <c r="A237" s="3" t="s">
        <v>24</v>
      </c>
      <c r="B237" s="2" t="str">
        <f>J16</f>
        <v>20 - 24 aprile 2020</v>
      </c>
      <c r="C237" s="6"/>
      <c r="E237" s="4"/>
      <c r="F237" s="2" t="str">
        <f>I16</f>
        <v>8a settimana</v>
      </c>
    </row>
    <row r="238" spans="1:7" ht="18" customHeight="1">
      <c r="B238" s="2"/>
      <c r="C238" s="6"/>
      <c r="E238" s="4"/>
      <c r="F238" s="2"/>
    </row>
    <row r="239" spans="1:7" ht="15" thickBot="1">
      <c r="A239" s="6" t="s">
        <v>0</v>
      </c>
      <c r="B239" s="7" t="s">
        <v>18</v>
      </c>
      <c r="C239" s="7" t="s">
        <v>19</v>
      </c>
      <c r="D239" s="7" t="s">
        <v>20</v>
      </c>
      <c r="E239" s="7" t="s">
        <v>21</v>
      </c>
      <c r="F239" s="7" t="s">
        <v>22</v>
      </c>
    </row>
    <row r="240" spans="1:7" ht="24" customHeight="1">
      <c r="A240" s="360" t="s">
        <v>1</v>
      </c>
      <c r="B240" s="354" t="s">
        <v>106</v>
      </c>
      <c r="C240" s="354" t="s">
        <v>50</v>
      </c>
      <c r="D240" s="333" t="s">
        <v>49</v>
      </c>
      <c r="E240" s="333" t="s">
        <v>106</v>
      </c>
      <c r="F240" s="333" t="s">
        <v>106</v>
      </c>
      <c r="G240" s="4"/>
    </row>
    <row r="241" spans="1:7" ht="24" customHeight="1">
      <c r="A241" s="361"/>
      <c r="B241" s="355"/>
      <c r="C241" s="355"/>
      <c r="D241" s="334"/>
      <c r="E241" s="334"/>
      <c r="F241" s="334"/>
      <c r="G241" s="4"/>
    </row>
    <row r="242" spans="1:7" ht="24" customHeight="1">
      <c r="A242" s="361"/>
      <c r="B242" s="355"/>
      <c r="C242" s="355"/>
      <c r="D242" s="334"/>
      <c r="E242" s="334"/>
      <c r="F242" s="334"/>
      <c r="G242" s="4"/>
    </row>
    <row r="243" spans="1:7" ht="24" customHeight="1">
      <c r="A243" s="361"/>
      <c r="B243" s="355"/>
      <c r="C243" s="355"/>
      <c r="D243" s="334"/>
      <c r="E243" s="334"/>
      <c r="F243" s="334"/>
      <c r="G243" s="4"/>
    </row>
    <row r="244" spans="1:7" ht="24" customHeight="1">
      <c r="A244" s="361"/>
      <c r="B244" s="355"/>
      <c r="C244" s="355"/>
      <c r="D244" s="334"/>
      <c r="E244" s="334"/>
      <c r="F244" s="334"/>
      <c r="G244" s="4"/>
    </row>
    <row r="245" spans="1:7" ht="24" customHeight="1" thickBot="1">
      <c r="A245" s="362"/>
      <c r="B245" s="363"/>
      <c r="C245" s="363"/>
      <c r="D245" s="335"/>
      <c r="E245" s="335"/>
      <c r="F245" s="335"/>
      <c r="G245" s="4"/>
    </row>
    <row r="246" spans="1:7" ht="24" customHeight="1">
      <c r="A246" s="360" t="s">
        <v>2</v>
      </c>
      <c r="B246" s="354" t="s">
        <v>106</v>
      </c>
      <c r="C246" s="354" t="s">
        <v>50</v>
      </c>
      <c r="D246" s="333" t="s">
        <v>49</v>
      </c>
      <c r="E246" s="333" t="s">
        <v>106</v>
      </c>
      <c r="F246" s="333" t="s">
        <v>106</v>
      </c>
      <c r="G246" s="4"/>
    </row>
    <row r="247" spans="1:7" ht="24" customHeight="1">
      <c r="A247" s="361"/>
      <c r="B247" s="355"/>
      <c r="C247" s="355"/>
      <c r="D247" s="334"/>
      <c r="E247" s="334"/>
      <c r="F247" s="334"/>
      <c r="G247" s="4"/>
    </row>
    <row r="248" spans="1:7" ht="24" customHeight="1">
      <c r="A248" s="361"/>
      <c r="B248" s="355"/>
      <c r="C248" s="355"/>
      <c r="D248" s="334"/>
      <c r="E248" s="334"/>
      <c r="F248" s="334"/>
      <c r="G248" s="4"/>
    </row>
    <row r="249" spans="1:7" ht="24" customHeight="1">
      <c r="A249" s="361"/>
      <c r="B249" s="355"/>
      <c r="C249" s="355"/>
      <c r="D249" s="334"/>
      <c r="E249" s="334"/>
      <c r="F249" s="334"/>
      <c r="G249" s="4"/>
    </row>
    <row r="250" spans="1:7" ht="24" customHeight="1">
      <c r="A250" s="361"/>
      <c r="B250" s="355"/>
      <c r="C250" s="355"/>
      <c r="D250" s="334"/>
      <c r="E250" s="334"/>
      <c r="F250" s="334"/>
      <c r="G250" s="4"/>
    </row>
    <row r="251" spans="1:7" ht="24" customHeight="1" thickBot="1">
      <c r="A251" s="362"/>
      <c r="B251" s="363"/>
      <c r="C251" s="363"/>
      <c r="D251" s="335"/>
      <c r="E251" s="335"/>
      <c r="F251" s="335"/>
      <c r="G251" s="4"/>
    </row>
    <row r="252" spans="1:7" ht="24" customHeight="1">
      <c r="A252" s="360" t="s">
        <v>3</v>
      </c>
      <c r="B252" s="354" t="s">
        <v>49</v>
      </c>
      <c r="C252" s="333" t="s">
        <v>106</v>
      </c>
      <c r="D252" s="354" t="s">
        <v>51</v>
      </c>
      <c r="E252" s="333" t="s">
        <v>52</v>
      </c>
      <c r="F252" s="333" t="s">
        <v>51</v>
      </c>
      <c r="G252" s="4"/>
    </row>
    <row r="253" spans="1:7" ht="24" customHeight="1">
      <c r="A253" s="361"/>
      <c r="B253" s="355"/>
      <c r="C253" s="334"/>
      <c r="D253" s="355"/>
      <c r="E253" s="334"/>
      <c r="F253" s="334"/>
      <c r="G253" s="4"/>
    </row>
    <row r="254" spans="1:7" ht="24" customHeight="1">
      <c r="A254" s="361"/>
      <c r="B254" s="355"/>
      <c r="C254" s="334"/>
      <c r="D254" s="355"/>
      <c r="E254" s="334"/>
      <c r="F254" s="334"/>
      <c r="G254" s="4"/>
    </row>
    <row r="255" spans="1:7" ht="24" customHeight="1">
      <c r="A255" s="361"/>
      <c r="B255" s="355"/>
      <c r="C255" s="334"/>
      <c r="D255" s="355"/>
      <c r="E255" s="334"/>
      <c r="F255" s="334"/>
      <c r="G255" s="4"/>
    </row>
    <row r="256" spans="1:7" ht="24" customHeight="1">
      <c r="A256" s="361"/>
      <c r="B256" s="355"/>
      <c r="C256" s="334"/>
      <c r="D256" s="355"/>
      <c r="E256" s="334"/>
      <c r="F256" s="334"/>
      <c r="G256" s="4"/>
    </row>
    <row r="257" spans="1:7" ht="24" customHeight="1" thickBot="1">
      <c r="A257" s="362"/>
      <c r="B257" s="363"/>
      <c r="C257" s="335"/>
      <c r="D257" s="363"/>
      <c r="E257" s="335"/>
      <c r="F257" s="335"/>
      <c r="G257" s="4"/>
    </row>
    <row r="258" spans="1:7" ht="24" customHeight="1">
      <c r="A258" s="360" t="s">
        <v>4</v>
      </c>
      <c r="B258" s="354" t="s">
        <v>49</v>
      </c>
      <c r="C258" s="354" t="s">
        <v>104</v>
      </c>
      <c r="D258" s="354" t="s">
        <v>52</v>
      </c>
      <c r="E258" s="333" t="s">
        <v>51</v>
      </c>
      <c r="F258" s="333" t="s">
        <v>49</v>
      </c>
      <c r="G258" s="4"/>
    </row>
    <row r="259" spans="1:7" ht="24" customHeight="1">
      <c r="A259" s="361"/>
      <c r="B259" s="355"/>
      <c r="C259" s="355"/>
      <c r="D259" s="355"/>
      <c r="E259" s="334"/>
      <c r="F259" s="334"/>
      <c r="G259" s="4"/>
    </row>
    <row r="260" spans="1:7" ht="24" customHeight="1">
      <c r="A260" s="361"/>
      <c r="B260" s="355"/>
      <c r="C260" s="355"/>
      <c r="D260" s="355"/>
      <c r="E260" s="334"/>
      <c r="F260" s="334"/>
      <c r="G260" s="4"/>
    </row>
    <row r="261" spans="1:7" ht="24" customHeight="1">
      <c r="A261" s="361"/>
      <c r="B261" s="355"/>
      <c r="C261" s="355"/>
      <c r="D261" s="355"/>
      <c r="E261" s="334"/>
      <c r="F261" s="334"/>
      <c r="G261" s="4"/>
    </row>
    <row r="262" spans="1:7" ht="24" customHeight="1">
      <c r="A262" s="361"/>
      <c r="B262" s="355"/>
      <c r="C262" s="355"/>
      <c r="D262" s="355"/>
      <c r="E262" s="334"/>
      <c r="F262" s="334"/>
      <c r="G262" s="4"/>
    </row>
    <row r="263" spans="1:7" ht="24" customHeight="1" thickBot="1">
      <c r="A263" s="362"/>
      <c r="B263" s="363"/>
      <c r="C263" s="363"/>
      <c r="D263" s="363"/>
      <c r="E263" s="335"/>
      <c r="F263" s="335"/>
      <c r="G263" s="4"/>
    </row>
    <row r="264" spans="1:7" ht="24" customHeight="1">
      <c r="A264" s="360" t="s">
        <v>5</v>
      </c>
      <c r="B264" s="354" t="s">
        <v>104</v>
      </c>
      <c r="C264" s="354" t="s">
        <v>104</v>
      </c>
      <c r="D264" s="354" t="s">
        <v>52</v>
      </c>
      <c r="E264" s="333" t="s">
        <v>51</v>
      </c>
      <c r="F264" s="330" t="s">
        <v>49</v>
      </c>
      <c r="G264" s="4"/>
    </row>
    <row r="265" spans="1:7" ht="24" customHeight="1">
      <c r="A265" s="361"/>
      <c r="B265" s="355"/>
      <c r="C265" s="355"/>
      <c r="D265" s="355"/>
      <c r="E265" s="334"/>
      <c r="F265" s="331"/>
      <c r="G265" s="4"/>
    </row>
    <row r="266" spans="1:7" ht="24" customHeight="1">
      <c r="A266" s="361"/>
      <c r="B266" s="355"/>
      <c r="C266" s="355"/>
      <c r="D266" s="355"/>
      <c r="E266" s="334"/>
      <c r="F266" s="331"/>
      <c r="G266" s="4"/>
    </row>
    <row r="267" spans="1:7" ht="24" customHeight="1">
      <c r="A267" s="361"/>
      <c r="B267" s="355"/>
      <c r="C267" s="355"/>
      <c r="D267" s="355"/>
      <c r="E267" s="334"/>
      <c r="F267" s="331"/>
      <c r="G267" s="4"/>
    </row>
    <row r="268" spans="1:7" ht="24" customHeight="1" thickBot="1">
      <c r="A268" s="361"/>
      <c r="B268" s="355"/>
      <c r="C268" s="355"/>
      <c r="D268" s="355"/>
      <c r="E268" s="334"/>
      <c r="F268" s="331"/>
      <c r="G268" s="4"/>
    </row>
    <row r="269" spans="1:7" ht="30" customHeight="1">
      <c r="A269" s="138" t="s">
        <v>6</v>
      </c>
      <c r="B269" s="206" t="s">
        <v>50</v>
      </c>
      <c r="C269" s="203" t="s">
        <v>51</v>
      </c>
      <c r="D269" s="203" t="s">
        <v>106</v>
      </c>
      <c r="E269" s="203" t="s">
        <v>103</v>
      </c>
      <c r="F269" s="98"/>
      <c r="G269" s="4"/>
    </row>
    <row r="270" spans="1:7" ht="30" customHeight="1">
      <c r="A270" s="139" t="s">
        <v>7</v>
      </c>
      <c r="B270" s="207" t="s">
        <v>50</v>
      </c>
      <c r="C270" s="204" t="s">
        <v>51</v>
      </c>
      <c r="D270" s="204" t="s">
        <v>50</v>
      </c>
      <c r="E270" s="204" t="s">
        <v>103</v>
      </c>
      <c r="F270" s="107"/>
      <c r="G270" s="4"/>
    </row>
    <row r="271" spans="1:7" ht="30" customHeight="1">
      <c r="A271" s="139" t="s">
        <v>8</v>
      </c>
      <c r="B271" s="207" t="s">
        <v>51</v>
      </c>
      <c r="C271" s="204" t="s">
        <v>52</v>
      </c>
      <c r="D271" s="204" t="s">
        <v>50</v>
      </c>
      <c r="E271" s="204" t="s">
        <v>103</v>
      </c>
      <c r="F271" s="107"/>
      <c r="G271" s="4"/>
    </row>
    <row r="272" spans="1:7" ht="30" customHeight="1" thickBot="1">
      <c r="A272" s="140" t="s">
        <v>9</v>
      </c>
      <c r="B272" s="240" t="s">
        <v>51</v>
      </c>
      <c r="C272" s="208" t="s">
        <v>52</v>
      </c>
      <c r="D272" s="205"/>
      <c r="E272" s="241" t="s">
        <v>103</v>
      </c>
      <c r="F272" s="99"/>
      <c r="G272" s="4"/>
    </row>
    <row r="273" spans="1:7" ht="15" customHeight="1">
      <c r="A273" s="4"/>
      <c r="B273" s="4"/>
      <c r="C273" s="6"/>
      <c r="D273" s="4"/>
      <c r="E273" s="4"/>
      <c r="F273" s="4"/>
      <c r="G273" s="4"/>
    </row>
    <row r="274" spans="1:7" ht="18">
      <c r="A274" s="3" t="s">
        <v>24</v>
      </c>
      <c r="B274" s="2" t="str">
        <f>J17</f>
        <v>27 aprile - 1 maggio 2020</v>
      </c>
      <c r="C274" s="6"/>
      <c r="E274" s="4"/>
      <c r="F274" s="2" t="str">
        <f>I17</f>
        <v>9a settimana</v>
      </c>
    </row>
    <row r="275" spans="1:7" ht="18" customHeight="1">
      <c r="B275" s="2"/>
      <c r="C275" s="6"/>
      <c r="E275" s="4"/>
      <c r="F275" s="2"/>
    </row>
    <row r="276" spans="1:7" ht="15" thickBot="1">
      <c r="A276" s="6" t="s">
        <v>0</v>
      </c>
      <c r="B276" s="7" t="s">
        <v>18</v>
      </c>
      <c r="C276" s="7" t="s">
        <v>19</v>
      </c>
      <c r="D276" s="7" t="s">
        <v>20</v>
      </c>
      <c r="E276" s="7" t="s">
        <v>21</v>
      </c>
      <c r="F276" s="7" t="s">
        <v>22</v>
      </c>
    </row>
    <row r="277" spans="1:7" ht="24" customHeight="1">
      <c r="A277" s="308" t="s">
        <v>1</v>
      </c>
      <c r="B277" s="267" t="s">
        <v>56</v>
      </c>
      <c r="C277" s="267" t="s">
        <v>54</v>
      </c>
      <c r="D277" s="267" t="s">
        <v>57</v>
      </c>
      <c r="E277" s="257" t="s">
        <v>58</v>
      </c>
      <c r="F277" s="127"/>
      <c r="G277" s="4"/>
    </row>
    <row r="278" spans="1:7" ht="24" customHeight="1">
      <c r="A278" s="320"/>
      <c r="B278" s="182" t="s">
        <v>162</v>
      </c>
      <c r="C278" s="182" t="s">
        <v>123</v>
      </c>
      <c r="D278" s="182" t="s">
        <v>164</v>
      </c>
      <c r="E278" s="182" t="s">
        <v>121</v>
      </c>
      <c r="F278" s="128"/>
      <c r="G278" s="4"/>
    </row>
    <row r="279" spans="1:7" ht="24" customHeight="1">
      <c r="A279" s="320"/>
      <c r="B279" s="184" t="s">
        <v>109</v>
      </c>
      <c r="C279" s="239" t="s">
        <v>197</v>
      </c>
      <c r="D279" s="184" t="s">
        <v>165</v>
      </c>
      <c r="E279" s="184" t="s">
        <v>108</v>
      </c>
      <c r="F279" s="128"/>
      <c r="G279" s="4"/>
    </row>
    <row r="280" spans="1:7" ht="24" customHeight="1">
      <c r="A280" s="320"/>
      <c r="B280" s="186" t="s">
        <v>198</v>
      </c>
      <c r="C280" s="276"/>
      <c r="D280" s="258" t="s">
        <v>103</v>
      </c>
      <c r="E280" s="277" t="s">
        <v>136</v>
      </c>
      <c r="F280" s="128"/>
      <c r="G280" s="4"/>
    </row>
    <row r="281" spans="1:7" ht="24" customHeight="1" thickBot="1">
      <c r="A281" s="309"/>
      <c r="B281" s="221" t="s">
        <v>170</v>
      </c>
      <c r="C281" s="259" t="s">
        <v>103</v>
      </c>
      <c r="D281" s="268"/>
      <c r="E281" s="279"/>
      <c r="F281" s="129"/>
      <c r="G281" s="4"/>
    </row>
    <row r="282" spans="1:7" ht="24" customHeight="1">
      <c r="A282" s="308" t="s">
        <v>2</v>
      </c>
      <c r="B282" s="267" t="s">
        <v>56</v>
      </c>
      <c r="C282" s="267" t="s">
        <v>54</v>
      </c>
      <c r="D282" s="267" t="s">
        <v>57</v>
      </c>
      <c r="E282" s="257" t="s">
        <v>58</v>
      </c>
      <c r="F282" s="127"/>
      <c r="G282" s="4"/>
    </row>
    <row r="283" spans="1:7" ht="24" customHeight="1">
      <c r="A283" s="320"/>
      <c r="B283" s="182" t="s">
        <v>162</v>
      </c>
      <c r="C283" s="182" t="s">
        <v>123</v>
      </c>
      <c r="D283" s="182" t="s">
        <v>164</v>
      </c>
      <c r="E283" s="182" t="s">
        <v>121</v>
      </c>
      <c r="F283" s="128"/>
      <c r="G283" s="4"/>
    </row>
    <row r="284" spans="1:7" ht="24" customHeight="1">
      <c r="A284" s="320"/>
      <c r="B284" s="184" t="s">
        <v>109</v>
      </c>
      <c r="C284" s="239" t="s">
        <v>197</v>
      </c>
      <c r="D284" s="184" t="s">
        <v>165</v>
      </c>
      <c r="E284" s="184" t="s">
        <v>108</v>
      </c>
      <c r="F284" s="128"/>
      <c r="G284" s="4"/>
    </row>
    <row r="285" spans="1:7" ht="24" customHeight="1">
      <c r="A285" s="320"/>
      <c r="B285" s="186" t="s">
        <v>198</v>
      </c>
      <c r="C285" s="276"/>
      <c r="D285" s="258" t="s">
        <v>103</v>
      </c>
      <c r="E285" s="277" t="s">
        <v>136</v>
      </c>
      <c r="F285" s="128"/>
      <c r="G285" s="4"/>
    </row>
    <row r="286" spans="1:7" ht="24" customHeight="1" thickBot="1">
      <c r="A286" s="309"/>
      <c r="B286" s="221" t="s">
        <v>170</v>
      </c>
      <c r="C286" s="259" t="s">
        <v>103</v>
      </c>
      <c r="D286" s="268"/>
      <c r="E286" s="279"/>
      <c r="F286" s="129"/>
      <c r="G286" s="4"/>
    </row>
    <row r="287" spans="1:7" ht="24" customHeight="1">
      <c r="A287" s="308" t="s">
        <v>3</v>
      </c>
      <c r="B287" s="267" t="s">
        <v>56</v>
      </c>
      <c r="C287" s="267" t="s">
        <v>54</v>
      </c>
      <c r="D287" s="267" t="s">
        <v>57</v>
      </c>
      <c r="E287" s="257" t="s">
        <v>58</v>
      </c>
      <c r="F287" s="127"/>
      <c r="G287" s="4"/>
    </row>
    <row r="288" spans="1:7" ht="24" customHeight="1">
      <c r="A288" s="320"/>
      <c r="B288" s="182" t="s">
        <v>162</v>
      </c>
      <c r="C288" s="182" t="s">
        <v>123</v>
      </c>
      <c r="D288" s="182" t="s">
        <v>164</v>
      </c>
      <c r="E288" s="182" t="s">
        <v>121</v>
      </c>
      <c r="F288" s="128"/>
      <c r="G288" s="4"/>
    </row>
    <row r="289" spans="1:7" ht="24" customHeight="1">
      <c r="A289" s="320"/>
      <c r="B289" s="184" t="s">
        <v>109</v>
      </c>
      <c r="C289" s="239" t="s">
        <v>197</v>
      </c>
      <c r="D289" s="184" t="s">
        <v>165</v>
      </c>
      <c r="E289" s="184" t="s">
        <v>108</v>
      </c>
      <c r="F289" s="128"/>
      <c r="G289" s="4"/>
    </row>
    <row r="290" spans="1:7" ht="24" customHeight="1">
      <c r="A290" s="320"/>
      <c r="B290" s="186" t="s">
        <v>198</v>
      </c>
      <c r="C290" s="276"/>
      <c r="D290" s="258" t="s">
        <v>103</v>
      </c>
      <c r="E290" s="277" t="s">
        <v>136</v>
      </c>
      <c r="F290" s="128"/>
      <c r="G290" s="4"/>
    </row>
    <row r="291" spans="1:7" ht="24" customHeight="1" thickBot="1">
      <c r="A291" s="309"/>
      <c r="B291" s="221" t="s">
        <v>170</v>
      </c>
      <c r="C291" s="259" t="s">
        <v>103</v>
      </c>
      <c r="D291" s="268"/>
      <c r="E291" s="279"/>
      <c r="F291" s="129"/>
      <c r="G291" s="4"/>
    </row>
    <row r="292" spans="1:7" ht="24" customHeight="1">
      <c r="A292" s="308" t="s">
        <v>4</v>
      </c>
      <c r="B292" s="267" t="s">
        <v>56</v>
      </c>
      <c r="C292" s="267" t="s">
        <v>54</v>
      </c>
      <c r="D292" s="267" t="s">
        <v>57</v>
      </c>
      <c r="E292" s="257" t="s">
        <v>58</v>
      </c>
      <c r="F292" s="127"/>
      <c r="G292" s="4"/>
    </row>
    <row r="293" spans="1:7" ht="24" customHeight="1">
      <c r="A293" s="320"/>
      <c r="B293" s="182" t="s">
        <v>162</v>
      </c>
      <c r="C293" s="182" t="s">
        <v>123</v>
      </c>
      <c r="D293" s="182" t="s">
        <v>164</v>
      </c>
      <c r="E293" s="182" t="s">
        <v>121</v>
      </c>
      <c r="F293" s="128"/>
      <c r="G293" s="4"/>
    </row>
    <row r="294" spans="1:7" ht="24" customHeight="1">
      <c r="A294" s="320"/>
      <c r="B294" s="184" t="s">
        <v>109</v>
      </c>
      <c r="C294" s="239" t="s">
        <v>197</v>
      </c>
      <c r="D294" s="184" t="s">
        <v>165</v>
      </c>
      <c r="E294" s="184" t="s">
        <v>108</v>
      </c>
      <c r="F294" s="128"/>
      <c r="G294" s="4"/>
    </row>
    <row r="295" spans="1:7" ht="24" customHeight="1">
      <c r="A295" s="320"/>
      <c r="B295" s="186" t="s">
        <v>198</v>
      </c>
      <c r="C295" s="276"/>
      <c r="D295" s="258" t="s">
        <v>103</v>
      </c>
      <c r="E295" s="277" t="s">
        <v>136</v>
      </c>
      <c r="F295" s="128"/>
      <c r="G295" s="4"/>
    </row>
    <row r="296" spans="1:7" ht="24" customHeight="1" thickBot="1">
      <c r="A296" s="309"/>
      <c r="B296" s="221" t="s">
        <v>170</v>
      </c>
      <c r="C296" s="259" t="s">
        <v>103</v>
      </c>
      <c r="D296" s="268"/>
      <c r="E296" s="279"/>
      <c r="F296" s="129"/>
      <c r="G296" s="4"/>
    </row>
    <row r="297" spans="1:7" ht="24" customHeight="1">
      <c r="A297" s="308" t="s">
        <v>5</v>
      </c>
      <c r="B297" s="267" t="s">
        <v>56</v>
      </c>
      <c r="C297" s="267" t="s">
        <v>54</v>
      </c>
      <c r="D297" s="267" t="s">
        <v>57</v>
      </c>
      <c r="E297" s="257" t="s">
        <v>58</v>
      </c>
      <c r="F297" s="127"/>
      <c r="G297" s="4"/>
    </row>
    <row r="298" spans="1:7" ht="24" customHeight="1">
      <c r="A298" s="320"/>
      <c r="B298" s="182" t="s">
        <v>162</v>
      </c>
      <c r="C298" s="182" t="s">
        <v>123</v>
      </c>
      <c r="D298" s="182" t="s">
        <v>164</v>
      </c>
      <c r="E298" s="182" t="s">
        <v>121</v>
      </c>
      <c r="F298" s="128"/>
      <c r="G298" s="4"/>
    </row>
    <row r="299" spans="1:7" ht="24" customHeight="1">
      <c r="A299" s="320"/>
      <c r="B299" s="184" t="s">
        <v>109</v>
      </c>
      <c r="C299" s="239" t="s">
        <v>197</v>
      </c>
      <c r="D299" s="184" t="s">
        <v>165</v>
      </c>
      <c r="E299" s="184" t="s">
        <v>108</v>
      </c>
      <c r="F299" s="128"/>
      <c r="G299" s="4"/>
    </row>
    <row r="300" spans="1:7" ht="24" customHeight="1" thickBot="1">
      <c r="A300" s="309"/>
      <c r="B300" s="233" t="s">
        <v>170</v>
      </c>
      <c r="C300" s="137" t="s">
        <v>103</v>
      </c>
      <c r="D300" s="137"/>
      <c r="E300" s="137"/>
      <c r="F300" s="188"/>
      <c r="G300" s="4"/>
    </row>
    <row r="301" spans="1:7" ht="30" customHeight="1" thickBot="1">
      <c r="A301" s="280" t="s">
        <v>6</v>
      </c>
      <c r="B301" s="287" t="s">
        <v>145</v>
      </c>
      <c r="C301" s="263" t="s">
        <v>72</v>
      </c>
      <c r="D301" s="265" t="s">
        <v>203</v>
      </c>
      <c r="E301" s="263" t="s">
        <v>166</v>
      </c>
      <c r="F301" s="127"/>
      <c r="G301" s="4"/>
    </row>
    <row r="302" spans="1:7" ht="30" customHeight="1" thickBot="1">
      <c r="A302" s="281" t="s">
        <v>7</v>
      </c>
      <c r="B302" s="285" t="s">
        <v>145</v>
      </c>
      <c r="C302" s="123" t="s">
        <v>72</v>
      </c>
      <c r="D302" s="239" t="s">
        <v>203</v>
      </c>
      <c r="E302" s="123" t="s">
        <v>166</v>
      </c>
      <c r="F302" s="128"/>
      <c r="G302" s="4"/>
    </row>
    <row r="303" spans="1:7" ht="30" customHeight="1" thickBot="1">
      <c r="A303" s="282" t="s">
        <v>8</v>
      </c>
      <c r="B303" s="285" t="s">
        <v>145</v>
      </c>
      <c r="C303" s="124" t="s">
        <v>194</v>
      </c>
      <c r="D303" s="239" t="s">
        <v>203</v>
      </c>
      <c r="E303" s="124" t="s">
        <v>174</v>
      </c>
      <c r="F303" s="128"/>
      <c r="G303" s="4"/>
    </row>
    <row r="304" spans="1:7" ht="30" customHeight="1" thickBot="1">
      <c r="A304" s="283" t="s">
        <v>9</v>
      </c>
      <c r="B304" s="285" t="s">
        <v>145</v>
      </c>
      <c r="C304" s="124" t="s">
        <v>137</v>
      </c>
      <c r="D304" s="258"/>
      <c r="E304" s="124" t="s">
        <v>175</v>
      </c>
      <c r="F304" s="128"/>
      <c r="G304" s="4"/>
    </row>
    <row r="305" spans="1:9" ht="30" customHeight="1" thickBot="1">
      <c r="A305" s="284" t="s">
        <v>187</v>
      </c>
      <c r="B305" s="286" t="s">
        <v>145</v>
      </c>
      <c r="C305" s="259"/>
      <c r="D305" s="259" t="s">
        <v>103</v>
      </c>
      <c r="E305" s="259"/>
      <c r="F305" s="129"/>
      <c r="G305" s="4"/>
    </row>
    <row r="306" spans="1:9" s="22" customFormat="1" ht="30" customHeight="1">
      <c r="A306" s="211"/>
      <c r="B306" s="212"/>
      <c r="C306" s="212"/>
      <c r="D306" s="212"/>
      <c r="E306" s="212"/>
      <c r="F306" s="212"/>
      <c r="G306" s="4"/>
    </row>
    <row r="307" spans="1:9" s="22" customFormat="1">
      <c r="A307" s="4"/>
      <c r="B307" s="4"/>
      <c r="C307" s="6"/>
      <c r="D307" s="4"/>
      <c r="E307" s="4"/>
      <c r="F307" s="4"/>
      <c r="G307" s="3"/>
    </row>
    <row r="308" spans="1:9" ht="18">
      <c r="A308" s="3" t="s">
        <v>24</v>
      </c>
      <c r="B308" s="2" t="str">
        <f>J18</f>
        <v>4 - 8 maggio 2020</v>
      </c>
      <c r="C308" s="6"/>
      <c r="E308" s="4"/>
      <c r="F308" s="2" t="str">
        <f>I18</f>
        <v>10a settimana</v>
      </c>
    </row>
    <row r="309" spans="1:9" ht="18">
      <c r="B309" s="2"/>
      <c r="C309" s="6"/>
      <c r="E309" s="4"/>
      <c r="F309" s="2"/>
    </row>
    <row r="310" spans="1:9" ht="15" thickBot="1">
      <c r="A310" s="6" t="s">
        <v>0</v>
      </c>
      <c r="B310" s="7" t="s">
        <v>18</v>
      </c>
      <c r="C310" s="7" t="s">
        <v>19</v>
      </c>
      <c r="D310" s="7" t="s">
        <v>20</v>
      </c>
      <c r="E310" s="7" t="s">
        <v>21</v>
      </c>
      <c r="F310" s="7" t="s">
        <v>22</v>
      </c>
    </row>
    <row r="311" spans="1:9" ht="24" customHeight="1">
      <c r="A311" s="308" t="s">
        <v>1</v>
      </c>
      <c r="B311" s="267" t="s">
        <v>59</v>
      </c>
      <c r="C311" s="257" t="s">
        <v>128</v>
      </c>
      <c r="D311" s="267" t="s">
        <v>53</v>
      </c>
      <c r="E311" s="189" t="s">
        <v>126</v>
      </c>
      <c r="F311" s="260" t="s">
        <v>56</v>
      </c>
      <c r="G311" s="4"/>
    </row>
    <row r="312" spans="1:9" ht="24" customHeight="1">
      <c r="A312" s="320"/>
      <c r="B312" s="182" t="s">
        <v>167</v>
      </c>
      <c r="C312" s="118" t="s">
        <v>133</v>
      </c>
      <c r="D312" s="182" t="s">
        <v>125</v>
      </c>
      <c r="E312" s="190" t="s">
        <v>123</v>
      </c>
      <c r="F312" s="183" t="s">
        <v>125</v>
      </c>
      <c r="G312" s="4"/>
    </row>
    <row r="313" spans="1:9" ht="24" customHeight="1">
      <c r="A313" s="320"/>
      <c r="B313" s="150" t="s">
        <v>108</v>
      </c>
      <c r="C313" s="258" t="s">
        <v>148</v>
      </c>
      <c r="D313" s="184" t="s">
        <v>168</v>
      </c>
      <c r="E313" s="184" t="s">
        <v>111</v>
      </c>
      <c r="F313" s="185" t="s">
        <v>107</v>
      </c>
      <c r="G313" s="4"/>
    </row>
    <row r="314" spans="1:9" ht="24" customHeight="1">
      <c r="A314" s="320"/>
      <c r="B314" s="239" t="s">
        <v>204</v>
      </c>
      <c r="C314" s="258"/>
      <c r="D314" s="186" t="s">
        <v>199</v>
      </c>
      <c r="E314" s="130" t="s">
        <v>144</v>
      </c>
      <c r="F314" s="121" t="s">
        <v>135</v>
      </c>
      <c r="G314" s="4"/>
    </row>
    <row r="315" spans="1:9" ht="24" customHeight="1" thickBot="1">
      <c r="A315" s="309"/>
      <c r="B315" s="187" t="s">
        <v>188</v>
      </c>
      <c r="C315" s="259"/>
      <c r="D315" s="268" t="s">
        <v>103</v>
      </c>
      <c r="E315" s="279"/>
      <c r="F315" s="288"/>
      <c r="G315" s="4"/>
    </row>
    <row r="316" spans="1:9" ht="24" customHeight="1">
      <c r="A316" s="308" t="s">
        <v>2</v>
      </c>
      <c r="B316" s="267" t="s">
        <v>59</v>
      </c>
      <c r="C316" s="257" t="s">
        <v>128</v>
      </c>
      <c r="D316" s="267" t="s">
        <v>53</v>
      </c>
      <c r="E316" s="189" t="s">
        <v>126</v>
      </c>
      <c r="F316" s="260" t="s">
        <v>56</v>
      </c>
      <c r="G316" s="4"/>
    </row>
    <row r="317" spans="1:9" ht="24" customHeight="1">
      <c r="A317" s="320"/>
      <c r="B317" s="182" t="s">
        <v>167</v>
      </c>
      <c r="C317" s="118" t="s">
        <v>133</v>
      </c>
      <c r="D317" s="182" t="s">
        <v>125</v>
      </c>
      <c r="E317" s="190" t="s">
        <v>123</v>
      </c>
      <c r="F317" s="183" t="s">
        <v>125</v>
      </c>
      <c r="G317" s="4"/>
      <c r="I317" t="s">
        <v>103</v>
      </c>
    </row>
    <row r="318" spans="1:9" ht="24" customHeight="1">
      <c r="A318" s="320"/>
      <c r="B318" s="150" t="s">
        <v>108</v>
      </c>
      <c r="C318" s="258" t="s">
        <v>148</v>
      </c>
      <c r="D318" s="184" t="s">
        <v>168</v>
      </c>
      <c r="E318" s="184" t="s">
        <v>111</v>
      </c>
      <c r="F318" s="185" t="s">
        <v>107</v>
      </c>
      <c r="G318" s="4"/>
    </row>
    <row r="319" spans="1:9" ht="24" customHeight="1">
      <c r="A319" s="320"/>
      <c r="B319" s="239" t="s">
        <v>204</v>
      </c>
      <c r="C319" s="258"/>
      <c r="D319" s="186" t="s">
        <v>199</v>
      </c>
      <c r="E319" s="130" t="s">
        <v>144</v>
      </c>
      <c r="F319" s="121" t="s">
        <v>135</v>
      </c>
      <c r="G319" s="4"/>
    </row>
    <row r="320" spans="1:9" ht="24" customHeight="1" thickBot="1">
      <c r="A320" s="309"/>
      <c r="B320" s="187" t="s">
        <v>188</v>
      </c>
      <c r="C320" s="259"/>
      <c r="D320" s="268" t="s">
        <v>103</v>
      </c>
      <c r="E320" s="279"/>
      <c r="F320" s="288"/>
      <c r="G320" s="4"/>
    </row>
    <row r="321" spans="1:7" ht="24" customHeight="1">
      <c r="A321" s="308" t="s">
        <v>3</v>
      </c>
      <c r="B321" s="267" t="s">
        <v>59</v>
      </c>
      <c r="C321" s="257" t="s">
        <v>128</v>
      </c>
      <c r="D321" s="267" t="s">
        <v>53</v>
      </c>
      <c r="E321" s="189" t="s">
        <v>126</v>
      </c>
      <c r="F321" s="260" t="s">
        <v>56</v>
      </c>
      <c r="G321" s="4"/>
    </row>
    <row r="322" spans="1:7" ht="24" customHeight="1">
      <c r="A322" s="320"/>
      <c r="B322" s="182" t="s">
        <v>167</v>
      </c>
      <c r="C322" s="118" t="s">
        <v>133</v>
      </c>
      <c r="D322" s="182" t="s">
        <v>125</v>
      </c>
      <c r="E322" s="190" t="s">
        <v>123</v>
      </c>
      <c r="F322" s="183" t="s">
        <v>125</v>
      </c>
      <c r="G322" s="4"/>
    </row>
    <row r="323" spans="1:7" ht="24" customHeight="1">
      <c r="A323" s="320"/>
      <c r="B323" s="150" t="s">
        <v>108</v>
      </c>
      <c r="C323" s="258" t="s">
        <v>148</v>
      </c>
      <c r="D323" s="184" t="s">
        <v>168</v>
      </c>
      <c r="E323" s="184" t="s">
        <v>111</v>
      </c>
      <c r="F323" s="185" t="s">
        <v>107</v>
      </c>
      <c r="G323" s="4"/>
    </row>
    <row r="324" spans="1:7" ht="24" customHeight="1">
      <c r="A324" s="320"/>
      <c r="B324" s="239" t="s">
        <v>204</v>
      </c>
      <c r="C324" s="258"/>
      <c r="D324" s="186" t="s">
        <v>199</v>
      </c>
      <c r="E324" s="130" t="s">
        <v>144</v>
      </c>
      <c r="F324" s="121" t="s">
        <v>135</v>
      </c>
      <c r="G324" s="4"/>
    </row>
    <row r="325" spans="1:7" ht="24" customHeight="1" thickBot="1">
      <c r="A325" s="309"/>
      <c r="B325" s="187" t="s">
        <v>188</v>
      </c>
      <c r="C325" s="259"/>
      <c r="D325" s="268" t="s">
        <v>103</v>
      </c>
      <c r="E325" s="279"/>
      <c r="F325" s="288"/>
      <c r="G325" s="4"/>
    </row>
    <row r="326" spans="1:7" ht="24" customHeight="1">
      <c r="A326" s="308" t="s">
        <v>4</v>
      </c>
      <c r="B326" s="267" t="s">
        <v>59</v>
      </c>
      <c r="C326" s="257" t="s">
        <v>128</v>
      </c>
      <c r="D326" s="267" t="s">
        <v>53</v>
      </c>
      <c r="E326" s="189" t="s">
        <v>126</v>
      </c>
      <c r="F326" s="260" t="s">
        <v>56</v>
      </c>
      <c r="G326" s="4"/>
    </row>
    <row r="327" spans="1:7" ht="24" customHeight="1">
      <c r="A327" s="320"/>
      <c r="B327" s="182" t="s">
        <v>167</v>
      </c>
      <c r="C327" s="118" t="s">
        <v>133</v>
      </c>
      <c r="D327" s="182" t="s">
        <v>125</v>
      </c>
      <c r="E327" s="190" t="s">
        <v>123</v>
      </c>
      <c r="F327" s="183" t="s">
        <v>125</v>
      </c>
      <c r="G327" s="4"/>
    </row>
    <row r="328" spans="1:7" ht="24" customHeight="1">
      <c r="A328" s="320"/>
      <c r="B328" s="150" t="s">
        <v>108</v>
      </c>
      <c r="C328" s="258" t="s">
        <v>148</v>
      </c>
      <c r="D328" s="184" t="s">
        <v>168</v>
      </c>
      <c r="E328" s="184" t="s">
        <v>111</v>
      </c>
      <c r="F328" s="185" t="s">
        <v>107</v>
      </c>
      <c r="G328" s="4"/>
    </row>
    <row r="329" spans="1:7" ht="24" customHeight="1">
      <c r="A329" s="320"/>
      <c r="B329" s="239" t="s">
        <v>204</v>
      </c>
      <c r="C329" s="258"/>
      <c r="D329" s="186" t="s">
        <v>199</v>
      </c>
      <c r="E329" s="130" t="s">
        <v>144</v>
      </c>
      <c r="F329" s="121" t="s">
        <v>135</v>
      </c>
      <c r="G329" s="4"/>
    </row>
    <row r="330" spans="1:7" ht="24" customHeight="1" thickBot="1">
      <c r="A330" s="309"/>
      <c r="B330" s="187" t="s">
        <v>188</v>
      </c>
      <c r="C330" s="259"/>
      <c r="D330" s="268" t="s">
        <v>103</v>
      </c>
      <c r="E330" s="279"/>
      <c r="F330" s="288"/>
      <c r="G330" s="4"/>
    </row>
    <row r="331" spans="1:7" ht="24" customHeight="1">
      <c r="A331" s="308" t="s">
        <v>5</v>
      </c>
      <c r="B331" s="267" t="s">
        <v>59</v>
      </c>
      <c r="C331" s="257" t="s">
        <v>128</v>
      </c>
      <c r="D331" s="267" t="s">
        <v>53</v>
      </c>
      <c r="E331" s="189" t="s">
        <v>126</v>
      </c>
      <c r="F331" s="260" t="s">
        <v>56</v>
      </c>
      <c r="G331" s="4"/>
    </row>
    <row r="332" spans="1:7" ht="24" customHeight="1">
      <c r="A332" s="320"/>
      <c r="B332" s="182" t="s">
        <v>167</v>
      </c>
      <c r="C332" s="118" t="s">
        <v>133</v>
      </c>
      <c r="D332" s="182" t="s">
        <v>125</v>
      </c>
      <c r="E332" s="190" t="s">
        <v>123</v>
      </c>
      <c r="F332" s="183" t="s">
        <v>125</v>
      </c>
      <c r="G332" s="4"/>
    </row>
    <row r="333" spans="1:7" ht="24" customHeight="1">
      <c r="A333" s="320"/>
      <c r="B333" s="150" t="s">
        <v>108</v>
      </c>
      <c r="C333" s="258" t="s">
        <v>148</v>
      </c>
      <c r="D333" s="184" t="s">
        <v>168</v>
      </c>
      <c r="E333" s="184" t="s">
        <v>111</v>
      </c>
      <c r="F333" s="185" t="s">
        <v>107</v>
      </c>
      <c r="G333" s="4"/>
    </row>
    <row r="334" spans="1:7" ht="24" customHeight="1" thickBot="1">
      <c r="A334" s="309"/>
      <c r="B334" s="266" t="s">
        <v>204</v>
      </c>
      <c r="C334" s="259" t="s">
        <v>103</v>
      </c>
      <c r="D334" s="170"/>
      <c r="E334" s="134" t="s">
        <v>144</v>
      </c>
      <c r="F334" s="262" t="s">
        <v>103</v>
      </c>
      <c r="G334" s="4"/>
    </row>
    <row r="335" spans="1:7" ht="30" customHeight="1">
      <c r="A335" s="210" t="s">
        <v>6</v>
      </c>
      <c r="B335" s="271" t="s">
        <v>103</v>
      </c>
      <c r="C335" s="222" t="s">
        <v>176</v>
      </c>
      <c r="D335" s="223" t="s">
        <v>205</v>
      </c>
      <c r="E335" s="222" t="s">
        <v>82</v>
      </c>
      <c r="F335" s="122" t="s">
        <v>62</v>
      </c>
      <c r="G335" s="4"/>
    </row>
    <row r="336" spans="1:7" ht="30" customHeight="1">
      <c r="A336" s="139" t="s">
        <v>7</v>
      </c>
      <c r="B336" s="130" t="s">
        <v>103</v>
      </c>
      <c r="C336" s="132" t="s">
        <v>176</v>
      </c>
      <c r="D336" s="223" t="s">
        <v>205</v>
      </c>
      <c r="E336" s="132" t="s">
        <v>82</v>
      </c>
      <c r="F336" s="201" t="s">
        <v>62</v>
      </c>
      <c r="G336" s="4"/>
    </row>
    <row r="337" spans="1:7" ht="30" customHeight="1">
      <c r="A337" s="139" t="s">
        <v>8</v>
      </c>
      <c r="B337" s="130"/>
      <c r="C337" s="174" t="s">
        <v>177</v>
      </c>
      <c r="D337" s="223" t="s">
        <v>205</v>
      </c>
      <c r="E337" s="131" t="s">
        <v>138</v>
      </c>
      <c r="F337" s="201" t="s">
        <v>62</v>
      </c>
      <c r="G337" s="4"/>
    </row>
    <row r="338" spans="1:7" ht="30" customHeight="1" thickBot="1">
      <c r="A338" s="140" t="s">
        <v>9</v>
      </c>
      <c r="B338" s="134"/>
      <c r="C338" s="175" t="s">
        <v>177</v>
      </c>
      <c r="D338" s="134"/>
      <c r="E338" s="135" t="s">
        <v>138</v>
      </c>
      <c r="F338" s="136"/>
      <c r="G338" s="4"/>
    </row>
    <row r="340" spans="1:7" ht="18">
      <c r="A340" s="3" t="s">
        <v>24</v>
      </c>
      <c r="B340" s="2" t="str">
        <f>J19</f>
        <v>11 - 15 maggio 2020</v>
      </c>
      <c r="C340" s="6"/>
      <c r="E340" s="4"/>
      <c r="F340" s="2" t="str">
        <f>I19</f>
        <v>11a settimana</v>
      </c>
    </row>
    <row r="341" spans="1:7" ht="18">
      <c r="B341" s="2"/>
      <c r="C341" s="6"/>
      <c r="E341" s="4"/>
      <c r="F341" s="2"/>
    </row>
    <row r="342" spans="1:7" ht="15" thickBot="1">
      <c r="A342" s="6" t="s">
        <v>0</v>
      </c>
      <c r="B342" s="7" t="s">
        <v>18</v>
      </c>
      <c r="C342" s="7" t="s">
        <v>19</v>
      </c>
      <c r="D342" s="7" t="s">
        <v>20</v>
      </c>
      <c r="E342" s="7" t="s">
        <v>21</v>
      </c>
      <c r="F342" s="7" t="s">
        <v>22</v>
      </c>
    </row>
    <row r="343" spans="1:7" ht="24" customHeight="1">
      <c r="A343" s="351" t="s">
        <v>1</v>
      </c>
      <c r="B343" s="226" t="s">
        <v>57</v>
      </c>
      <c r="C343" s="125" t="s">
        <v>55</v>
      </c>
      <c r="D343" s="226" t="s">
        <v>171</v>
      </c>
      <c r="E343" s="125" t="s">
        <v>127</v>
      </c>
      <c r="F343" s="126" t="s">
        <v>58</v>
      </c>
      <c r="G343" s="4"/>
    </row>
    <row r="344" spans="1:7" ht="24" customHeight="1">
      <c r="A344" s="352"/>
      <c r="B344" s="229" t="s">
        <v>169</v>
      </c>
      <c r="C344" s="228" t="s">
        <v>131</v>
      </c>
      <c r="D344" s="229" t="s">
        <v>167</v>
      </c>
      <c r="E344" s="228" t="s">
        <v>151</v>
      </c>
      <c r="F344" s="227" t="s">
        <v>122</v>
      </c>
      <c r="G344" s="4"/>
    </row>
    <row r="345" spans="1:7" ht="24" customHeight="1">
      <c r="A345" s="352"/>
      <c r="B345" s="162" t="s">
        <v>163</v>
      </c>
      <c r="C345" s="130" t="s">
        <v>146</v>
      </c>
      <c r="D345" s="230" t="s">
        <v>107</v>
      </c>
      <c r="E345" s="130" t="s">
        <v>147</v>
      </c>
      <c r="F345" s="231" t="s">
        <v>206</v>
      </c>
      <c r="G345" s="4"/>
    </row>
    <row r="346" spans="1:7" ht="24" customHeight="1" thickBot="1">
      <c r="A346" s="353"/>
      <c r="B346" s="289" t="s">
        <v>201</v>
      </c>
      <c r="C346" s="134"/>
      <c r="D346" s="290" t="s">
        <v>200</v>
      </c>
      <c r="E346" s="236" t="s">
        <v>110</v>
      </c>
      <c r="F346" s="232" t="s">
        <v>73</v>
      </c>
      <c r="G346" s="4"/>
    </row>
    <row r="347" spans="1:7" ht="24" customHeight="1">
      <c r="A347" s="351" t="s">
        <v>2</v>
      </c>
      <c r="B347" s="226" t="s">
        <v>57</v>
      </c>
      <c r="C347" s="125" t="s">
        <v>55</v>
      </c>
      <c r="D347" s="226" t="s">
        <v>171</v>
      </c>
      <c r="E347" s="125" t="s">
        <v>127</v>
      </c>
      <c r="F347" s="126" t="s">
        <v>58</v>
      </c>
      <c r="G347" s="4"/>
    </row>
    <row r="348" spans="1:7" ht="24" customHeight="1">
      <c r="A348" s="352"/>
      <c r="B348" s="229" t="s">
        <v>169</v>
      </c>
      <c r="C348" s="228" t="s">
        <v>131</v>
      </c>
      <c r="D348" s="229" t="s">
        <v>167</v>
      </c>
      <c r="E348" s="228" t="s">
        <v>151</v>
      </c>
      <c r="F348" s="227" t="s">
        <v>122</v>
      </c>
      <c r="G348" s="4"/>
    </row>
    <row r="349" spans="1:7" ht="24" customHeight="1">
      <c r="A349" s="352"/>
      <c r="B349" s="162" t="s">
        <v>163</v>
      </c>
      <c r="C349" s="130" t="s">
        <v>146</v>
      </c>
      <c r="D349" s="230" t="s">
        <v>107</v>
      </c>
      <c r="E349" s="130" t="s">
        <v>147</v>
      </c>
      <c r="F349" s="231" t="s">
        <v>206</v>
      </c>
      <c r="G349" s="4"/>
    </row>
    <row r="350" spans="1:7" ht="24" customHeight="1" thickBot="1">
      <c r="A350" s="353"/>
      <c r="B350" s="289" t="s">
        <v>201</v>
      </c>
      <c r="C350" s="134"/>
      <c r="D350" s="290" t="s">
        <v>200</v>
      </c>
      <c r="E350" s="236" t="s">
        <v>110</v>
      </c>
      <c r="F350" s="232" t="s">
        <v>73</v>
      </c>
      <c r="G350" s="4"/>
    </row>
    <row r="351" spans="1:7" ht="24" customHeight="1">
      <c r="A351" s="351" t="s">
        <v>3</v>
      </c>
      <c r="B351" s="226" t="s">
        <v>57</v>
      </c>
      <c r="C351" s="125" t="s">
        <v>55</v>
      </c>
      <c r="D351" s="226" t="s">
        <v>171</v>
      </c>
      <c r="E351" s="125" t="s">
        <v>127</v>
      </c>
      <c r="F351" s="126" t="s">
        <v>58</v>
      </c>
      <c r="G351" s="4"/>
    </row>
    <row r="352" spans="1:7" ht="24" customHeight="1">
      <c r="A352" s="352"/>
      <c r="B352" s="229" t="s">
        <v>169</v>
      </c>
      <c r="C352" s="228" t="s">
        <v>131</v>
      </c>
      <c r="D352" s="229" t="s">
        <v>167</v>
      </c>
      <c r="E352" s="228" t="s">
        <v>151</v>
      </c>
      <c r="F352" s="227" t="s">
        <v>122</v>
      </c>
      <c r="G352" s="4"/>
    </row>
    <row r="353" spans="1:7" ht="24" customHeight="1">
      <c r="A353" s="352"/>
      <c r="B353" s="162" t="s">
        <v>163</v>
      </c>
      <c r="C353" s="130" t="s">
        <v>146</v>
      </c>
      <c r="D353" s="230" t="s">
        <v>107</v>
      </c>
      <c r="E353" s="130" t="s">
        <v>147</v>
      </c>
      <c r="F353" s="231" t="s">
        <v>206</v>
      </c>
      <c r="G353" s="4"/>
    </row>
    <row r="354" spans="1:7" ht="24" customHeight="1" thickBot="1">
      <c r="A354" s="353"/>
      <c r="B354" s="289" t="s">
        <v>201</v>
      </c>
      <c r="C354" s="134"/>
      <c r="D354" s="290" t="s">
        <v>200</v>
      </c>
      <c r="E354" s="236" t="s">
        <v>110</v>
      </c>
      <c r="F354" s="232" t="s">
        <v>73</v>
      </c>
      <c r="G354" s="4"/>
    </row>
    <row r="355" spans="1:7" ht="24" customHeight="1">
      <c r="A355" s="351" t="s">
        <v>4</v>
      </c>
      <c r="B355" s="226" t="s">
        <v>57</v>
      </c>
      <c r="C355" s="125" t="s">
        <v>55</v>
      </c>
      <c r="D355" s="226" t="s">
        <v>171</v>
      </c>
      <c r="E355" s="125" t="s">
        <v>127</v>
      </c>
      <c r="F355" s="126" t="s">
        <v>58</v>
      </c>
      <c r="G355" s="4"/>
    </row>
    <row r="356" spans="1:7" ht="24" customHeight="1">
      <c r="A356" s="352"/>
      <c r="B356" s="229" t="s">
        <v>169</v>
      </c>
      <c r="C356" s="228" t="s">
        <v>131</v>
      </c>
      <c r="D356" s="229" t="s">
        <v>167</v>
      </c>
      <c r="E356" s="228" t="s">
        <v>151</v>
      </c>
      <c r="F356" s="227" t="s">
        <v>122</v>
      </c>
      <c r="G356" s="4"/>
    </row>
    <row r="357" spans="1:7" ht="24" customHeight="1">
      <c r="A357" s="352"/>
      <c r="B357" s="162" t="s">
        <v>163</v>
      </c>
      <c r="C357" s="130" t="s">
        <v>146</v>
      </c>
      <c r="D357" s="230" t="s">
        <v>107</v>
      </c>
      <c r="E357" s="130" t="s">
        <v>147</v>
      </c>
      <c r="F357" s="231" t="s">
        <v>206</v>
      </c>
      <c r="G357" s="4"/>
    </row>
    <row r="358" spans="1:7" ht="24" customHeight="1" thickBot="1">
      <c r="A358" s="353"/>
      <c r="B358" s="289" t="s">
        <v>201</v>
      </c>
      <c r="C358" s="134"/>
      <c r="D358" s="290" t="s">
        <v>200</v>
      </c>
      <c r="E358" s="236" t="s">
        <v>110</v>
      </c>
      <c r="F358" s="232" t="s">
        <v>73</v>
      </c>
      <c r="G358" s="4"/>
    </row>
    <row r="359" spans="1:7" ht="24" customHeight="1">
      <c r="A359" s="351" t="s">
        <v>5</v>
      </c>
      <c r="B359" s="226" t="s">
        <v>57</v>
      </c>
      <c r="C359" s="125" t="s">
        <v>55</v>
      </c>
      <c r="D359" s="226" t="s">
        <v>171</v>
      </c>
      <c r="E359" s="125" t="s">
        <v>127</v>
      </c>
      <c r="F359" s="126" t="s">
        <v>58</v>
      </c>
      <c r="G359" s="4"/>
    </row>
    <row r="360" spans="1:7" ht="24" customHeight="1">
      <c r="A360" s="352"/>
      <c r="B360" s="229" t="s">
        <v>169</v>
      </c>
      <c r="C360" s="228" t="s">
        <v>131</v>
      </c>
      <c r="D360" s="229" t="s">
        <v>167</v>
      </c>
      <c r="E360" s="228" t="s">
        <v>151</v>
      </c>
      <c r="F360" s="227" t="s">
        <v>122</v>
      </c>
      <c r="G360" s="4"/>
    </row>
    <row r="361" spans="1:7" ht="24" customHeight="1">
      <c r="A361" s="352"/>
      <c r="B361" s="162" t="s">
        <v>163</v>
      </c>
      <c r="C361" s="130" t="s">
        <v>146</v>
      </c>
      <c r="D361" s="230" t="s">
        <v>107</v>
      </c>
      <c r="E361" s="130" t="s">
        <v>147</v>
      </c>
      <c r="F361" s="231" t="s">
        <v>206</v>
      </c>
      <c r="G361" s="4"/>
    </row>
    <row r="362" spans="1:7" ht="24" customHeight="1" thickBot="1">
      <c r="A362" s="356"/>
      <c r="B362" s="225" t="s">
        <v>103</v>
      </c>
      <c r="C362" s="225"/>
      <c r="D362" s="238" t="s">
        <v>103</v>
      </c>
      <c r="E362" s="236" t="s">
        <v>110</v>
      </c>
      <c r="F362" s="237"/>
      <c r="G362" s="4"/>
    </row>
    <row r="363" spans="1:7" ht="30" customHeight="1">
      <c r="A363" s="316" t="s">
        <v>6</v>
      </c>
      <c r="B363" s="306"/>
      <c r="C363" s="318" t="s">
        <v>178</v>
      </c>
      <c r="D363" s="265" t="s">
        <v>207</v>
      </c>
      <c r="E363" s="306" t="s">
        <v>62</v>
      </c>
      <c r="F363" s="312" t="s">
        <v>62</v>
      </c>
      <c r="G363" s="4"/>
    </row>
    <row r="364" spans="1:7" ht="30" customHeight="1" thickBot="1">
      <c r="A364" s="317"/>
      <c r="B364" s="307"/>
      <c r="C364" s="319"/>
      <c r="D364" s="292" t="s">
        <v>190</v>
      </c>
      <c r="E364" s="307"/>
      <c r="F364" s="313"/>
      <c r="G364" s="4"/>
    </row>
    <row r="365" spans="1:7" ht="30" customHeight="1">
      <c r="A365" s="316" t="s">
        <v>7</v>
      </c>
      <c r="B365" s="306"/>
      <c r="C365" s="318" t="s">
        <v>178</v>
      </c>
      <c r="D365" s="265" t="s">
        <v>207</v>
      </c>
      <c r="E365" s="306" t="s">
        <v>62</v>
      </c>
      <c r="F365" s="312" t="s">
        <v>62</v>
      </c>
      <c r="G365" s="4"/>
    </row>
    <row r="366" spans="1:7" ht="30" customHeight="1" thickBot="1">
      <c r="A366" s="317"/>
      <c r="B366" s="307"/>
      <c r="C366" s="319"/>
      <c r="D366" s="292" t="s">
        <v>190</v>
      </c>
      <c r="E366" s="307"/>
      <c r="F366" s="313"/>
      <c r="G366" s="4"/>
    </row>
    <row r="367" spans="1:7" ht="30" customHeight="1">
      <c r="A367" s="316" t="s">
        <v>8</v>
      </c>
      <c r="B367" s="306"/>
      <c r="C367" s="322" t="s">
        <v>179</v>
      </c>
      <c r="D367" s="265" t="s">
        <v>207</v>
      </c>
      <c r="E367" s="306" t="s">
        <v>62</v>
      </c>
      <c r="F367" s="312" t="s">
        <v>62</v>
      </c>
      <c r="G367" s="4"/>
    </row>
    <row r="368" spans="1:7" ht="30" customHeight="1" thickBot="1">
      <c r="A368" s="317"/>
      <c r="B368" s="307"/>
      <c r="C368" s="323"/>
      <c r="D368" s="292" t="s">
        <v>190</v>
      </c>
      <c r="E368" s="307"/>
      <c r="F368" s="313"/>
      <c r="G368" s="4"/>
    </row>
    <row r="369" spans="1:7" ht="30" customHeight="1" thickBot="1">
      <c r="A369" s="242" t="s">
        <v>9</v>
      </c>
      <c r="B369" s="213"/>
      <c r="C369" s="243" t="s">
        <v>179</v>
      </c>
      <c r="D369" s="234" t="s">
        <v>190</v>
      </c>
      <c r="E369" s="213" t="s">
        <v>62</v>
      </c>
      <c r="F369" s="253"/>
      <c r="G369" s="4"/>
    </row>
    <row r="370" spans="1:7">
      <c r="A370" s="8"/>
      <c r="B370" s="8"/>
      <c r="C370" s="11"/>
      <c r="D370" s="8"/>
      <c r="E370" s="212"/>
      <c r="F370" s="8"/>
    </row>
    <row r="371" spans="1:7" ht="18">
      <c r="A371" s="3" t="s">
        <v>24</v>
      </c>
      <c r="B371" s="2" t="str">
        <f>J20</f>
        <v>18 - 22 maggio 2020</v>
      </c>
      <c r="C371" s="6"/>
      <c r="E371" s="4"/>
      <c r="F371" s="2" t="str">
        <f>I20</f>
        <v>12a settimana</v>
      </c>
    </row>
    <row r="372" spans="1:7" ht="18">
      <c r="B372" s="2"/>
      <c r="C372" s="6"/>
      <c r="E372" s="4"/>
      <c r="F372" s="2"/>
    </row>
    <row r="373" spans="1:7" ht="15" thickBot="1">
      <c r="A373" s="6" t="s">
        <v>0</v>
      </c>
      <c r="B373" s="7" t="s">
        <v>18</v>
      </c>
      <c r="C373" s="7" t="s">
        <v>19</v>
      </c>
      <c r="D373" s="7" t="s">
        <v>20</v>
      </c>
      <c r="E373" s="7" t="s">
        <v>21</v>
      </c>
      <c r="F373" s="7" t="s">
        <v>22</v>
      </c>
    </row>
    <row r="374" spans="1:7" s="43" customFormat="1" ht="24" customHeight="1">
      <c r="A374" s="392" t="s">
        <v>1</v>
      </c>
      <c r="B374" s="257" t="s">
        <v>55</v>
      </c>
      <c r="C374" s="257" t="s">
        <v>54</v>
      </c>
      <c r="D374" s="257" t="s">
        <v>196</v>
      </c>
      <c r="E374" s="257" t="s">
        <v>75</v>
      </c>
      <c r="F374" s="260" t="s">
        <v>57</v>
      </c>
      <c r="G374" s="42"/>
    </row>
    <row r="375" spans="1:7" s="43" customFormat="1" ht="24" customHeight="1">
      <c r="A375" s="393"/>
      <c r="B375" s="182" t="s">
        <v>164</v>
      </c>
      <c r="C375" s="117" t="s">
        <v>152</v>
      </c>
      <c r="D375" s="182" t="s">
        <v>169</v>
      </c>
      <c r="E375" s="118" t="s">
        <v>132</v>
      </c>
      <c r="F375" s="121" t="s">
        <v>74</v>
      </c>
      <c r="G375" s="42"/>
    </row>
    <row r="376" spans="1:7" s="43" customFormat="1" ht="24" customHeight="1">
      <c r="A376" s="393"/>
      <c r="B376" s="150" t="s">
        <v>165</v>
      </c>
      <c r="C376" s="258" t="s">
        <v>153</v>
      </c>
      <c r="D376" s="184" t="s">
        <v>170</v>
      </c>
      <c r="E376" s="258" t="s">
        <v>150</v>
      </c>
      <c r="F376" s="119" t="s">
        <v>130</v>
      </c>
      <c r="G376" s="42"/>
    </row>
    <row r="377" spans="1:7" s="43" customFormat="1" ht="24" customHeight="1">
      <c r="A377" s="393"/>
      <c r="B377" s="186" t="s">
        <v>202</v>
      </c>
      <c r="C377" s="258"/>
      <c r="D377" s="258" t="s">
        <v>103</v>
      </c>
      <c r="E377" s="272" t="s">
        <v>103</v>
      </c>
      <c r="F377" s="120" t="s">
        <v>209</v>
      </c>
      <c r="G377" s="42"/>
    </row>
    <row r="378" spans="1:7" s="43" customFormat="1" ht="24" customHeight="1" thickBot="1">
      <c r="A378" s="394"/>
      <c r="B378" s="187" t="s">
        <v>195</v>
      </c>
      <c r="C378" s="259"/>
      <c r="D378" s="259"/>
      <c r="E378" s="296"/>
      <c r="F378" s="297" t="s">
        <v>103</v>
      </c>
      <c r="G378" s="42"/>
    </row>
    <row r="379" spans="1:7" s="43" customFormat="1" ht="24" customHeight="1">
      <c r="A379" s="308" t="s">
        <v>2</v>
      </c>
      <c r="B379" s="257" t="s">
        <v>55</v>
      </c>
      <c r="C379" s="257" t="s">
        <v>54</v>
      </c>
      <c r="D379" s="257" t="s">
        <v>196</v>
      </c>
      <c r="E379" s="257" t="s">
        <v>75</v>
      </c>
      <c r="F379" s="260" t="s">
        <v>57</v>
      </c>
      <c r="G379" s="42"/>
    </row>
    <row r="380" spans="1:7" s="43" customFormat="1" ht="24" customHeight="1">
      <c r="A380" s="320"/>
      <c r="B380" s="182" t="s">
        <v>164</v>
      </c>
      <c r="C380" s="117" t="s">
        <v>152</v>
      </c>
      <c r="D380" s="182" t="s">
        <v>169</v>
      </c>
      <c r="E380" s="118" t="s">
        <v>132</v>
      </c>
      <c r="F380" s="121" t="s">
        <v>74</v>
      </c>
      <c r="G380" s="42"/>
    </row>
    <row r="381" spans="1:7" s="43" customFormat="1" ht="24" customHeight="1">
      <c r="A381" s="320"/>
      <c r="B381" s="150" t="s">
        <v>165</v>
      </c>
      <c r="C381" s="258" t="s">
        <v>153</v>
      </c>
      <c r="D381" s="184" t="s">
        <v>170</v>
      </c>
      <c r="E381" s="258" t="s">
        <v>150</v>
      </c>
      <c r="F381" s="119" t="s">
        <v>130</v>
      </c>
      <c r="G381" s="42"/>
    </row>
    <row r="382" spans="1:7" s="43" customFormat="1" ht="24" customHeight="1">
      <c r="A382" s="320"/>
      <c r="B382" s="186" t="s">
        <v>202</v>
      </c>
      <c r="C382" s="258"/>
      <c r="D382" s="258"/>
      <c r="E382" s="272" t="s">
        <v>103</v>
      </c>
      <c r="F382" s="120" t="s">
        <v>209</v>
      </c>
      <c r="G382" s="42"/>
    </row>
    <row r="383" spans="1:7" s="43" customFormat="1" ht="24" customHeight="1" thickBot="1">
      <c r="A383" s="309"/>
      <c r="B383" s="187" t="s">
        <v>195</v>
      </c>
      <c r="C383" s="259"/>
      <c r="D383" s="259" t="s">
        <v>103</v>
      </c>
      <c r="E383" s="296" t="s">
        <v>103</v>
      </c>
      <c r="F383" s="298"/>
      <c r="G383" s="42"/>
    </row>
    <row r="384" spans="1:7" ht="24" customHeight="1">
      <c r="A384" s="308" t="s">
        <v>3</v>
      </c>
      <c r="B384" s="257" t="s">
        <v>55</v>
      </c>
      <c r="C384" s="257" t="s">
        <v>54</v>
      </c>
      <c r="D384" s="257" t="s">
        <v>196</v>
      </c>
      <c r="E384" s="257" t="s">
        <v>75</v>
      </c>
      <c r="F384" s="260" t="s">
        <v>57</v>
      </c>
    </row>
    <row r="385" spans="1:6" ht="24" customHeight="1">
      <c r="A385" s="320"/>
      <c r="B385" s="182" t="s">
        <v>164</v>
      </c>
      <c r="C385" s="117" t="s">
        <v>152</v>
      </c>
      <c r="D385" s="182" t="s">
        <v>169</v>
      </c>
      <c r="E385" s="118" t="s">
        <v>132</v>
      </c>
      <c r="F385" s="121" t="s">
        <v>74</v>
      </c>
    </row>
    <row r="386" spans="1:6" ht="24" customHeight="1">
      <c r="A386" s="320"/>
      <c r="B386" s="150" t="s">
        <v>165</v>
      </c>
      <c r="C386" s="258" t="s">
        <v>153</v>
      </c>
      <c r="D386" s="184" t="s">
        <v>170</v>
      </c>
      <c r="E386" s="258" t="s">
        <v>150</v>
      </c>
      <c r="F386" s="119" t="s">
        <v>130</v>
      </c>
    </row>
    <row r="387" spans="1:6" ht="24" customHeight="1">
      <c r="A387" s="320"/>
      <c r="B387" s="186" t="s">
        <v>202</v>
      </c>
      <c r="C387" s="258"/>
      <c r="D387" s="258"/>
      <c r="E387" s="272" t="s">
        <v>103</v>
      </c>
      <c r="F387" s="120" t="s">
        <v>209</v>
      </c>
    </row>
    <row r="388" spans="1:6" ht="24" customHeight="1" thickBot="1">
      <c r="A388" s="321"/>
      <c r="B388" s="191" t="s">
        <v>195</v>
      </c>
      <c r="C388" s="137"/>
      <c r="D388" s="137" t="s">
        <v>103</v>
      </c>
      <c r="E388" s="273" t="s">
        <v>103</v>
      </c>
      <c r="F388" s="299"/>
    </row>
    <row r="389" spans="1:6" ht="24" customHeight="1">
      <c r="A389" s="308" t="s">
        <v>4</v>
      </c>
      <c r="B389" s="257" t="s">
        <v>55</v>
      </c>
      <c r="C389" s="257" t="s">
        <v>54</v>
      </c>
      <c r="D389" s="257" t="s">
        <v>196</v>
      </c>
      <c r="E389" s="257" t="s">
        <v>75</v>
      </c>
      <c r="F389" s="260" t="s">
        <v>57</v>
      </c>
    </row>
    <row r="390" spans="1:6" ht="24" customHeight="1">
      <c r="A390" s="320"/>
      <c r="B390" s="182" t="s">
        <v>164</v>
      </c>
      <c r="C390" s="117" t="s">
        <v>152</v>
      </c>
      <c r="D390" s="182" t="s">
        <v>169</v>
      </c>
      <c r="E390" s="118" t="s">
        <v>132</v>
      </c>
      <c r="F390" s="121" t="s">
        <v>74</v>
      </c>
    </row>
    <row r="391" spans="1:6" ht="24" customHeight="1">
      <c r="A391" s="320"/>
      <c r="B391" s="150" t="s">
        <v>165</v>
      </c>
      <c r="C391" s="258" t="s">
        <v>153</v>
      </c>
      <c r="D391" s="184" t="s">
        <v>170</v>
      </c>
      <c r="E391" s="258" t="s">
        <v>150</v>
      </c>
      <c r="F391" s="119" t="s">
        <v>130</v>
      </c>
    </row>
    <row r="392" spans="1:6" ht="24" customHeight="1">
      <c r="A392" s="320"/>
      <c r="B392" s="186" t="s">
        <v>202</v>
      </c>
      <c r="C392" s="276"/>
      <c r="D392" s="278"/>
      <c r="E392" s="258" t="s">
        <v>103</v>
      </c>
      <c r="F392" s="120" t="s">
        <v>209</v>
      </c>
    </row>
    <row r="393" spans="1:6" ht="24" customHeight="1" thickBot="1">
      <c r="A393" s="309"/>
      <c r="B393" s="187" t="s">
        <v>195</v>
      </c>
      <c r="C393" s="259"/>
      <c r="D393" s="259" t="s">
        <v>103</v>
      </c>
      <c r="E393" s="296" t="s">
        <v>103</v>
      </c>
      <c r="F393" s="288"/>
    </row>
    <row r="394" spans="1:6" ht="24" customHeight="1">
      <c r="A394" s="315" t="s">
        <v>5</v>
      </c>
      <c r="B394" s="269" t="s">
        <v>55</v>
      </c>
      <c r="C394" s="269" t="s">
        <v>54</v>
      </c>
      <c r="D394" s="269" t="s">
        <v>196</v>
      </c>
      <c r="E394" s="269" t="s">
        <v>75</v>
      </c>
      <c r="F394" s="270" t="s">
        <v>57</v>
      </c>
    </row>
    <row r="395" spans="1:6" ht="24" customHeight="1">
      <c r="A395" s="320"/>
      <c r="B395" s="182" t="s">
        <v>164</v>
      </c>
      <c r="C395" s="117" t="s">
        <v>152</v>
      </c>
      <c r="D395" s="182" t="s">
        <v>169</v>
      </c>
      <c r="E395" s="118" t="s">
        <v>132</v>
      </c>
      <c r="F395" s="119" t="s">
        <v>130</v>
      </c>
    </row>
    <row r="396" spans="1:6" ht="24" customHeight="1" thickBot="1">
      <c r="A396" s="309"/>
      <c r="B396" s="221" t="s">
        <v>165</v>
      </c>
      <c r="C396" s="259" t="s">
        <v>153</v>
      </c>
      <c r="D396" s="274" t="s">
        <v>170</v>
      </c>
      <c r="E396" s="259" t="s">
        <v>150</v>
      </c>
      <c r="F396" s="275" t="s">
        <v>209</v>
      </c>
    </row>
    <row r="397" spans="1:6" ht="30" customHeight="1" thickBot="1">
      <c r="A397" s="264" t="s">
        <v>6</v>
      </c>
      <c r="B397" s="291" t="s">
        <v>208</v>
      </c>
      <c r="C397" s="294" t="s">
        <v>180</v>
      </c>
      <c r="D397" s="269" t="s">
        <v>172</v>
      </c>
      <c r="E397" s="294" t="s">
        <v>182</v>
      </c>
      <c r="F397" s="295" t="s">
        <v>191</v>
      </c>
    </row>
    <row r="398" spans="1:6" ht="30" customHeight="1" thickBot="1">
      <c r="A398" s="194" t="s">
        <v>7</v>
      </c>
      <c r="B398" s="265" t="s">
        <v>208</v>
      </c>
      <c r="C398" s="123" t="s">
        <v>180</v>
      </c>
      <c r="D398" s="199" t="s">
        <v>172</v>
      </c>
      <c r="E398" s="123" t="s">
        <v>182</v>
      </c>
      <c r="F398" s="224" t="s">
        <v>191</v>
      </c>
    </row>
    <row r="399" spans="1:6" ht="30" customHeight="1">
      <c r="A399" s="194" t="s">
        <v>8</v>
      </c>
      <c r="B399" s="265" t="s">
        <v>208</v>
      </c>
      <c r="C399" s="124" t="s">
        <v>181</v>
      </c>
      <c r="D399" s="199" t="s">
        <v>172</v>
      </c>
      <c r="E399" s="124" t="s">
        <v>183</v>
      </c>
      <c r="F399" s="224" t="s">
        <v>191</v>
      </c>
    </row>
    <row r="400" spans="1:6" ht="30" customHeight="1">
      <c r="A400" s="194" t="s">
        <v>9</v>
      </c>
      <c r="B400" s="199"/>
      <c r="C400" s="124" t="s">
        <v>181</v>
      </c>
      <c r="D400" s="199" t="s">
        <v>172</v>
      </c>
      <c r="E400" s="124" t="s">
        <v>183</v>
      </c>
      <c r="F400" s="224" t="s">
        <v>191</v>
      </c>
    </row>
    <row r="401" spans="1:8" s="22" customFormat="1" ht="30" customHeight="1" thickBot="1">
      <c r="A401" s="197" t="s">
        <v>187</v>
      </c>
      <c r="B401" s="200"/>
      <c r="C401" s="200" t="s">
        <v>103</v>
      </c>
      <c r="D401" s="200" t="s">
        <v>172</v>
      </c>
      <c r="E401" s="200" t="s">
        <v>103</v>
      </c>
      <c r="F401" s="202"/>
      <c r="G401" s="3"/>
    </row>
    <row r="402" spans="1:8">
      <c r="A402" s="4"/>
      <c r="B402" s="4"/>
      <c r="C402" s="6"/>
      <c r="D402" s="4"/>
      <c r="E402" s="4"/>
      <c r="F402" s="4"/>
    </row>
    <row r="403" spans="1:8" ht="18">
      <c r="A403" s="3" t="s">
        <v>24</v>
      </c>
      <c r="B403" s="2" t="str">
        <f>J21</f>
        <v>25 - 29 maggio 2020</v>
      </c>
      <c r="C403" s="6"/>
      <c r="E403" s="4"/>
      <c r="F403" s="2" t="str">
        <f>I21</f>
        <v>13a settimana</v>
      </c>
    </row>
    <row r="404" spans="1:8" ht="18">
      <c r="B404" s="2"/>
      <c r="C404" s="6"/>
      <c r="E404" s="4"/>
      <c r="F404" s="2"/>
    </row>
    <row r="405" spans="1:8" ht="15" thickBot="1">
      <c r="A405" s="6" t="s">
        <v>0</v>
      </c>
      <c r="B405" s="7" t="s">
        <v>18</v>
      </c>
      <c r="C405" s="7" t="s">
        <v>19</v>
      </c>
      <c r="D405" s="7" t="s">
        <v>20</v>
      </c>
      <c r="E405" s="7" t="s">
        <v>21</v>
      </c>
      <c r="F405" s="7" t="s">
        <v>22</v>
      </c>
    </row>
    <row r="406" spans="1:8" s="35" customFormat="1" ht="24" customHeight="1">
      <c r="A406" s="308" t="s">
        <v>1</v>
      </c>
      <c r="B406" s="125" t="s">
        <v>60</v>
      </c>
      <c r="C406" s="125" t="s">
        <v>53</v>
      </c>
      <c r="D406" s="125" t="s">
        <v>57</v>
      </c>
      <c r="E406" s="125" t="s">
        <v>189</v>
      </c>
      <c r="F406" s="126" t="s">
        <v>54</v>
      </c>
      <c r="G406" s="42"/>
    </row>
    <row r="407" spans="1:8" s="35" customFormat="1" ht="24" customHeight="1">
      <c r="A407" s="320"/>
      <c r="B407" s="182" t="s">
        <v>121</v>
      </c>
      <c r="C407" s="117" t="s">
        <v>134</v>
      </c>
      <c r="D407" s="182" t="s">
        <v>122</v>
      </c>
      <c r="E407" s="117" t="s">
        <v>129</v>
      </c>
      <c r="F407" s="185" t="s">
        <v>109</v>
      </c>
      <c r="G407" s="42"/>
      <c r="H407" s="108" t="s">
        <v>103</v>
      </c>
    </row>
    <row r="408" spans="1:8" s="35" customFormat="1" ht="24" customHeight="1" thickBot="1">
      <c r="A408" s="309"/>
      <c r="B408" s="303"/>
      <c r="C408" s="303"/>
      <c r="D408" s="259" t="s">
        <v>149</v>
      </c>
      <c r="E408" s="259" t="s">
        <v>146</v>
      </c>
      <c r="F408" s="298"/>
    </row>
    <row r="409" spans="1:8" ht="24" customHeight="1">
      <c r="A409" s="308" t="s">
        <v>2</v>
      </c>
      <c r="B409" s="226" t="s">
        <v>60</v>
      </c>
      <c r="C409" s="125" t="s">
        <v>53</v>
      </c>
      <c r="D409" s="125" t="s">
        <v>57</v>
      </c>
      <c r="E409" s="125" t="s">
        <v>189</v>
      </c>
      <c r="F409" s="126" t="s">
        <v>54</v>
      </c>
    </row>
    <row r="410" spans="1:8" ht="24" customHeight="1">
      <c r="A410" s="320"/>
      <c r="B410" s="182" t="s">
        <v>121</v>
      </c>
      <c r="C410" s="117" t="s">
        <v>134</v>
      </c>
      <c r="D410" s="182" t="s">
        <v>122</v>
      </c>
      <c r="E410" s="117" t="s">
        <v>129</v>
      </c>
      <c r="F410" s="185" t="s">
        <v>109</v>
      </c>
    </row>
    <row r="411" spans="1:8" ht="24" customHeight="1" thickBot="1">
      <c r="A411" s="309"/>
      <c r="B411" s="279"/>
      <c r="C411" s="247"/>
      <c r="D411" s="259" t="s">
        <v>149</v>
      </c>
      <c r="E411" s="259" t="s">
        <v>146</v>
      </c>
      <c r="F411" s="288"/>
    </row>
    <row r="412" spans="1:8" ht="24" customHeight="1">
      <c r="A412" s="308" t="s">
        <v>3</v>
      </c>
      <c r="B412" s="226" t="s">
        <v>60</v>
      </c>
      <c r="C412" s="125" t="s">
        <v>53</v>
      </c>
      <c r="D412" s="125" t="s">
        <v>57</v>
      </c>
      <c r="E412" s="125" t="s">
        <v>189</v>
      </c>
      <c r="F412" s="126" t="s">
        <v>54</v>
      </c>
    </row>
    <row r="413" spans="1:8" ht="24" customHeight="1">
      <c r="A413" s="320"/>
      <c r="B413" s="182" t="s">
        <v>121</v>
      </c>
      <c r="C413" s="117" t="s">
        <v>134</v>
      </c>
      <c r="D413" s="182" t="s">
        <v>122</v>
      </c>
      <c r="E413" s="117" t="s">
        <v>129</v>
      </c>
      <c r="F413" s="185" t="s">
        <v>109</v>
      </c>
    </row>
    <row r="414" spans="1:8" ht="24" customHeight="1" thickBot="1">
      <c r="A414" s="309"/>
      <c r="B414" s="279"/>
      <c r="C414" s="247"/>
      <c r="D414" s="259" t="s">
        <v>149</v>
      </c>
      <c r="E414" s="259" t="s">
        <v>146</v>
      </c>
      <c r="F414" s="288"/>
    </row>
    <row r="415" spans="1:8" ht="24" customHeight="1">
      <c r="A415" s="308" t="s">
        <v>4</v>
      </c>
      <c r="B415" s="226" t="s">
        <v>60</v>
      </c>
      <c r="C415" s="125" t="s">
        <v>53</v>
      </c>
      <c r="D415" s="125" t="s">
        <v>57</v>
      </c>
      <c r="E415" s="125" t="s">
        <v>189</v>
      </c>
      <c r="F415" s="126" t="s">
        <v>54</v>
      </c>
    </row>
    <row r="416" spans="1:8" ht="24" customHeight="1">
      <c r="A416" s="320"/>
      <c r="B416" s="182" t="s">
        <v>121</v>
      </c>
      <c r="C416" s="117" t="s">
        <v>134</v>
      </c>
      <c r="D416" s="182" t="s">
        <v>122</v>
      </c>
      <c r="E416" s="117" t="s">
        <v>129</v>
      </c>
      <c r="F416" s="185" t="s">
        <v>109</v>
      </c>
    </row>
    <row r="417" spans="1:7" ht="24" customHeight="1" thickBot="1">
      <c r="A417" s="309"/>
      <c r="B417" s="279"/>
      <c r="C417" s="247"/>
      <c r="D417" s="259" t="s">
        <v>149</v>
      </c>
      <c r="E417" s="259" t="s">
        <v>146</v>
      </c>
      <c r="F417" s="288"/>
    </row>
    <row r="418" spans="1:7" ht="24" customHeight="1">
      <c r="A418" s="308" t="s">
        <v>5</v>
      </c>
      <c r="B418" s="226" t="s">
        <v>60</v>
      </c>
      <c r="C418" s="125" t="s">
        <v>53</v>
      </c>
      <c r="D418" s="125" t="s">
        <v>57</v>
      </c>
      <c r="E418" s="125" t="s">
        <v>189</v>
      </c>
      <c r="F418" s="126" t="s">
        <v>54</v>
      </c>
    </row>
    <row r="419" spans="1:7" ht="24" customHeight="1">
      <c r="A419" s="320"/>
      <c r="B419" s="182" t="s">
        <v>121</v>
      </c>
      <c r="C419" s="117" t="s">
        <v>134</v>
      </c>
      <c r="D419" s="182" t="s">
        <v>122</v>
      </c>
      <c r="E419" s="117" t="s">
        <v>129</v>
      </c>
      <c r="F419" s="185" t="s">
        <v>109</v>
      </c>
    </row>
    <row r="420" spans="1:7" ht="24" customHeight="1" thickBot="1">
      <c r="A420" s="309"/>
      <c r="B420" s="134"/>
      <c r="C420" s="296" t="s">
        <v>103</v>
      </c>
      <c r="D420" s="259" t="s">
        <v>149</v>
      </c>
      <c r="E420" s="259" t="s">
        <v>146</v>
      </c>
      <c r="F420" s="288"/>
    </row>
    <row r="421" spans="1:7" ht="30" customHeight="1">
      <c r="A421" s="315" t="s">
        <v>6</v>
      </c>
      <c r="B421" s="314" t="s">
        <v>58</v>
      </c>
      <c r="C421" s="300"/>
      <c r="D421" s="301" t="s">
        <v>103</v>
      </c>
      <c r="E421" s="302" t="s">
        <v>71</v>
      </c>
      <c r="F421" s="429" t="s">
        <v>143</v>
      </c>
    </row>
    <row r="422" spans="1:7" ht="30" customHeight="1" thickBot="1">
      <c r="A422" s="309"/>
      <c r="B422" s="311"/>
      <c r="C422" s="247"/>
      <c r="D422" s="101"/>
      <c r="E422" s="248" t="s">
        <v>192</v>
      </c>
      <c r="F422" s="429"/>
    </row>
    <row r="423" spans="1:7" ht="30" customHeight="1">
      <c r="A423" s="308" t="s">
        <v>7</v>
      </c>
      <c r="B423" s="310" t="s">
        <v>58</v>
      </c>
      <c r="C423" s="192"/>
      <c r="D423" s="100" t="s">
        <v>103</v>
      </c>
      <c r="E423" s="246" t="s">
        <v>71</v>
      </c>
      <c r="F423" s="429"/>
    </row>
    <row r="424" spans="1:7" ht="30" customHeight="1" thickBot="1">
      <c r="A424" s="309"/>
      <c r="B424" s="311"/>
      <c r="C424" s="247"/>
      <c r="D424" s="101"/>
      <c r="E424" s="248" t="s">
        <v>192</v>
      </c>
      <c r="F424" s="429"/>
    </row>
    <row r="425" spans="1:7" ht="30" customHeight="1">
      <c r="A425" s="308" t="s">
        <v>8</v>
      </c>
      <c r="B425" s="310" t="s">
        <v>58</v>
      </c>
      <c r="C425" s="100"/>
      <c r="D425" s="100"/>
      <c r="E425" s="249" t="s">
        <v>139</v>
      </c>
      <c r="F425" s="429"/>
    </row>
    <row r="426" spans="1:7" ht="30" customHeight="1" thickBot="1">
      <c r="A426" s="309"/>
      <c r="B426" s="311"/>
      <c r="C426" s="101"/>
      <c r="D426" s="101"/>
      <c r="E426" s="248" t="s">
        <v>192</v>
      </c>
      <c r="F426" s="429"/>
    </row>
    <row r="427" spans="1:7" ht="30" customHeight="1">
      <c r="A427" s="308" t="s">
        <v>9</v>
      </c>
      <c r="B427" s="310" t="s">
        <v>58</v>
      </c>
      <c r="C427" s="100"/>
      <c r="D427" s="100"/>
      <c r="E427" s="249" t="s">
        <v>139</v>
      </c>
      <c r="F427" s="429"/>
    </row>
    <row r="428" spans="1:7" ht="30" customHeight="1" thickBot="1">
      <c r="A428" s="309"/>
      <c r="B428" s="311"/>
      <c r="C428" s="101"/>
      <c r="D428" s="101"/>
      <c r="E428" s="248" t="s">
        <v>192</v>
      </c>
      <c r="F428" s="429"/>
    </row>
    <row r="429" spans="1:7" s="22" customFormat="1" ht="30" customHeight="1" thickBot="1">
      <c r="A429" s="250" t="s">
        <v>187</v>
      </c>
      <c r="B429" s="213" t="s">
        <v>58</v>
      </c>
      <c r="C429" s="251"/>
      <c r="D429" s="251"/>
      <c r="E429" s="252"/>
      <c r="F429" s="430"/>
      <c r="G429" s="3"/>
    </row>
    <row r="430" spans="1:7" s="54" customFormat="1" ht="30" customHeight="1">
      <c r="A430" s="21"/>
      <c r="B430" s="244"/>
      <c r="C430" s="33"/>
      <c r="D430" s="24"/>
      <c r="E430" s="33"/>
      <c r="F430" s="33"/>
      <c r="G430" s="245"/>
    </row>
    <row r="431" spans="1:7" ht="30" customHeight="1">
      <c r="A431" s="3" t="s">
        <v>24</v>
      </c>
      <c r="B431" s="2" t="str">
        <f>J22</f>
        <v>1 - 5 giugno 2020</v>
      </c>
      <c r="C431" s="6"/>
      <c r="E431" s="4"/>
      <c r="F431" s="2" t="str">
        <f>I22</f>
        <v>14a settimana</v>
      </c>
    </row>
    <row r="432" spans="1:7" ht="15" customHeight="1">
      <c r="B432" s="2"/>
      <c r="C432" s="6"/>
      <c r="E432" s="4"/>
      <c r="F432" s="2"/>
    </row>
    <row r="433" spans="1:6" ht="30" customHeight="1" thickBot="1">
      <c r="A433" s="6" t="s">
        <v>0</v>
      </c>
      <c r="B433" s="7" t="s">
        <v>18</v>
      </c>
      <c r="C433" s="7" t="s">
        <v>19</v>
      </c>
      <c r="D433" s="7" t="s">
        <v>20</v>
      </c>
      <c r="E433" s="7" t="s">
        <v>21</v>
      </c>
      <c r="F433" s="7" t="s">
        <v>22</v>
      </c>
    </row>
    <row r="434" spans="1:6" ht="30" customHeight="1">
      <c r="A434" s="308" t="s">
        <v>1</v>
      </c>
      <c r="B434" s="257" t="s">
        <v>59</v>
      </c>
      <c r="C434" s="172" t="s">
        <v>103</v>
      </c>
      <c r="D434" s="306" t="s">
        <v>56</v>
      </c>
      <c r="E434" s="423" t="s">
        <v>60</v>
      </c>
      <c r="F434" s="312" t="s">
        <v>58</v>
      </c>
    </row>
    <row r="435" spans="1:6" ht="30" customHeight="1">
      <c r="A435" s="320"/>
      <c r="B435" s="182" t="s">
        <v>162</v>
      </c>
      <c r="C435" s="171"/>
      <c r="D435" s="422"/>
      <c r="E435" s="424"/>
      <c r="F435" s="426"/>
    </row>
    <row r="436" spans="1:6" ht="30" customHeight="1">
      <c r="A436" s="320"/>
      <c r="B436" s="150" t="s">
        <v>111</v>
      </c>
      <c r="C436" s="171"/>
      <c r="D436" s="422"/>
      <c r="E436" s="424"/>
      <c r="F436" s="426"/>
    </row>
    <row r="437" spans="1:6" ht="30" customHeight="1" thickBot="1">
      <c r="A437" s="309"/>
      <c r="B437" s="187" t="s">
        <v>173</v>
      </c>
      <c r="C437" s="173"/>
      <c r="D437" s="307"/>
      <c r="E437" s="425"/>
      <c r="F437" s="313"/>
    </row>
    <row r="438" spans="1:6" ht="30" customHeight="1">
      <c r="A438" s="308" t="s">
        <v>2</v>
      </c>
      <c r="B438" s="257" t="s">
        <v>59</v>
      </c>
      <c r="C438" s="172" t="s">
        <v>103</v>
      </c>
      <c r="D438" s="306" t="s">
        <v>56</v>
      </c>
      <c r="E438" s="306" t="s">
        <v>60</v>
      </c>
      <c r="F438" s="312" t="s">
        <v>58</v>
      </c>
    </row>
    <row r="439" spans="1:6" ht="30" customHeight="1">
      <c r="A439" s="320"/>
      <c r="B439" s="182" t="s">
        <v>162</v>
      </c>
      <c r="C439" s="171"/>
      <c r="D439" s="422"/>
      <c r="E439" s="422"/>
      <c r="F439" s="426"/>
    </row>
    <row r="440" spans="1:6" ht="30" customHeight="1">
      <c r="A440" s="320"/>
      <c r="B440" s="150" t="s">
        <v>111</v>
      </c>
      <c r="C440" s="171"/>
      <c r="D440" s="422"/>
      <c r="E440" s="422"/>
      <c r="F440" s="426"/>
    </row>
    <row r="441" spans="1:6" ht="30" customHeight="1" thickBot="1">
      <c r="A441" s="309"/>
      <c r="B441" s="187" t="s">
        <v>173</v>
      </c>
      <c r="C441" s="173"/>
      <c r="D441" s="307"/>
      <c r="E441" s="307"/>
      <c r="F441" s="313"/>
    </row>
    <row r="442" spans="1:6" ht="30" customHeight="1">
      <c r="A442" s="308" t="s">
        <v>3</v>
      </c>
      <c r="B442" s="257" t="s">
        <v>59</v>
      </c>
      <c r="C442" s="172" t="s">
        <v>103</v>
      </c>
      <c r="D442" s="306" t="s">
        <v>56</v>
      </c>
      <c r="E442" s="306" t="s">
        <v>60</v>
      </c>
      <c r="F442" s="312" t="s">
        <v>58</v>
      </c>
    </row>
    <row r="443" spans="1:6" ht="30" customHeight="1">
      <c r="A443" s="320"/>
      <c r="B443" s="182" t="s">
        <v>162</v>
      </c>
      <c r="C443" s="171"/>
      <c r="D443" s="422"/>
      <c r="E443" s="422"/>
      <c r="F443" s="426"/>
    </row>
    <row r="444" spans="1:6" ht="30" customHeight="1">
      <c r="A444" s="320"/>
      <c r="B444" s="150" t="s">
        <v>111</v>
      </c>
      <c r="C444" s="171"/>
      <c r="D444" s="422"/>
      <c r="E444" s="422"/>
      <c r="F444" s="426"/>
    </row>
    <row r="445" spans="1:6" ht="30" customHeight="1" thickBot="1">
      <c r="A445" s="309"/>
      <c r="B445" s="187" t="s">
        <v>173</v>
      </c>
      <c r="C445" s="173"/>
      <c r="D445" s="307"/>
      <c r="E445" s="307"/>
      <c r="F445" s="313"/>
    </row>
    <row r="446" spans="1:6" ht="30" customHeight="1">
      <c r="A446" s="308" t="s">
        <v>4</v>
      </c>
      <c r="B446" s="257" t="s">
        <v>59</v>
      </c>
      <c r="C446" s="172" t="s">
        <v>103</v>
      </c>
      <c r="D446" s="306" t="s">
        <v>56</v>
      </c>
      <c r="E446" s="306" t="s">
        <v>60</v>
      </c>
      <c r="F446" s="312" t="s">
        <v>58</v>
      </c>
    </row>
    <row r="447" spans="1:6" ht="30" customHeight="1">
      <c r="A447" s="320"/>
      <c r="B447" s="182" t="s">
        <v>162</v>
      </c>
      <c r="C447" s="171"/>
      <c r="D447" s="422"/>
      <c r="E447" s="422"/>
      <c r="F447" s="426"/>
    </row>
    <row r="448" spans="1:6" ht="30" customHeight="1">
      <c r="A448" s="320"/>
      <c r="B448" s="150" t="s">
        <v>111</v>
      </c>
      <c r="C448" s="171"/>
      <c r="D448" s="422"/>
      <c r="E448" s="422"/>
      <c r="F448" s="426"/>
    </row>
    <row r="449" spans="1:6" ht="30" customHeight="1" thickBot="1">
      <c r="A449" s="309"/>
      <c r="B449" s="187" t="s">
        <v>173</v>
      </c>
      <c r="C449" s="173"/>
      <c r="D449" s="307"/>
      <c r="E449" s="307"/>
      <c r="F449" s="313"/>
    </row>
    <row r="450" spans="1:6" ht="30" customHeight="1">
      <c r="A450" s="308" t="s">
        <v>5</v>
      </c>
      <c r="B450" s="257" t="s">
        <v>59</v>
      </c>
      <c r="C450" s="172" t="s">
        <v>103</v>
      </c>
      <c r="D450" s="306" t="s">
        <v>56</v>
      </c>
      <c r="E450" s="306" t="s">
        <v>60</v>
      </c>
      <c r="F450" s="312" t="s">
        <v>58</v>
      </c>
    </row>
    <row r="451" spans="1:6" ht="30" customHeight="1">
      <c r="A451" s="320"/>
      <c r="B451" s="182" t="s">
        <v>162</v>
      </c>
      <c r="C451" s="171"/>
      <c r="D451" s="422"/>
      <c r="E451" s="422"/>
      <c r="F451" s="426"/>
    </row>
    <row r="452" spans="1:6" ht="30" customHeight="1" thickBot="1">
      <c r="A452" s="321"/>
      <c r="B452" s="233" t="s">
        <v>111</v>
      </c>
      <c r="C452" s="304"/>
      <c r="D452" s="427"/>
      <c r="E452" s="427"/>
      <c r="F452" s="428"/>
    </row>
    <row r="453" spans="1:6" ht="30" customHeight="1">
      <c r="A453" s="254" t="s">
        <v>6</v>
      </c>
      <c r="B453" s="257"/>
      <c r="C453" s="172"/>
      <c r="D453" s="257"/>
      <c r="E453" s="305" t="s">
        <v>193</v>
      </c>
      <c r="F453" s="260"/>
    </row>
    <row r="454" spans="1:6" ht="30" customHeight="1">
      <c r="A454" s="255" t="s">
        <v>7</v>
      </c>
      <c r="B454" s="258"/>
      <c r="C454" s="171"/>
      <c r="D454" s="258"/>
      <c r="E454" s="293" t="s">
        <v>193</v>
      </c>
      <c r="F454" s="261"/>
    </row>
    <row r="455" spans="1:6" ht="30" customHeight="1">
      <c r="A455" s="255" t="s">
        <v>8</v>
      </c>
      <c r="B455" s="258"/>
      <c r="C455" s="171"/>
      <c r="D455" s="258"/>
      <c r="E455" s="293" t="s">
        <v>193</v>
      </c>
      <c r="F455" s="261"/>
    </row>
    <row r="456" spans="1:6" ht="30" customHeight="1" thickBot="1">
      <c r="A456" s="256" t="s">
        <v>9</v>
      </c>
      <c r="B456" s="259"/>
      <c r="C456" s="173"/>
      <c r="D456" s="259"/>
      <c r="E456" s="292" t="s">
        <v>193</v>
      </c>
      <c r="F456" s="262"/>
    </row>
    <row r="457" spans="1:6" ht="30" customHeight="1">
      <c r="A457" s="21"/>
      <c r="B457" s="24"/>
      <c r="C457" s="33"/>
      <c r="D457" s="24"/>
      <c r="E457" s="20"/>
      <c r="F457" s="20"/>
    </row>
    <row r="458" spans="1:6">
      <c r="A458" s="4"/>
      <c r="B458" s="4"/>
      <c r="C458" s="6"/>
      <c r="D458" s="4"/>
      <c r="E458" s="4"/>
      <c r="F458" s="4"/>
    </row>
    <row r="459" spans="1:6" ht="15">
      <c r="A459" s="16" t="s">
        <v>28</v>
      </c>
      <c r="B459" s="17"/>
      <c r="C459" s="57"/>
      <c r="D459" s="17"/>
      <c r="E459" s="17"/>
      <c r="F459" s="17"/>
    </row>
    <row r="460" spans="1:6" ht="15">
      <c r="A460" s="18" t="s">
        <v>29</v>
      </c>
      <c r="B460" s="19"/>
      <c r="C460" s="58" t="s">
        <v>69</v>
      </c>
      <c r="D460" s="17"/>
      <c r="E460" s="17"/>
      <c r="F460" s="17"/>
    </row>
    <row r="461" spans="1:6" ht="15">
      <c r="A461" s="18"/>
      <c r="B461" s="19"/>
      <c r="C461" s="58"/>
      <c r="D461" s="17"/>
      <c r="E461" s="17"/>
      <c r="F461" s="17"/>
    </row>
    <row r="462" spans="1:6" ht="15">
      <c r="A462" s="17" t="s">
        <v>68</v>
      </c>
      <c r="B462" s="19"/>
      <c r="C462" s="58"/>
      <c r="D462" s="17"/>
      <c r="E462" s="17"/>
      <c r="F462" s="17"/>
    </row>
    <row r="463" spans="1:6" ht="15">
      <c r="A463" s="18" t="s">
        <v>154</v>
      </c>
      <c r="B463" s="19"/>
      <c r="C463" s="57"/>
      <c r="D463" s="17"/>
      <c r="E463" s="17"/>
      <c r="F463" s="17"/>
    </row>
    <row r="464" spans="1:6" ht="15">
      <c r="A464" s="18"/>
      <c r="B464" s="19"/>
      <c r="C464" s="57"/>
      <c r="D464" s="17"/>
      <c r="E464" s="17"/>
      <c r="F464" s="17"/>
    </row>
    <row r="465" spans="1:7" ht="15">
      <c r="A465" s="16" t="s">
        <v>158</v>
      </c>
      <c r="B465" s="19"/>
      <c r="C465" s="57"/>
      <c r="D465" s="17"/>
      <c r="E465" s="17"/>
      <c r="F465" s="17"/>
    </row>
    <row r="466" spans="1:7" ht="15">
      <c r="A466" s="18" t="s">
        <v>117</v>
      </c>
      <c r="B466" s="19"/>
      <c r="C466" s="57"/>
      <c r="D466" s="17"/>
      <c r="E466" s="17"/>
      <c r="F466" s="17"/>
    </row>
    <row r="467" spans="1:7" ht="15">
      <c r="A467" s="64" t="s">
        <v>112</v>
      </c>
      <c r="B467" s="64"/>
      <c r="C467" s="65"/>
      <c r="D467" s="66"/>
      <c r="E467" s="66"/>
      <c r="F467" s="17"/>
    </row>
    <row r="468" spans="1:7" ht="15">
      <c r="A468" s="26" t="s">
        <v>113</v>
      </c>
      <c r="B468" s="26"/>
      <c r="C468" s="59"/>
      <c r="D468" s="27"/>
      <c r="E468" s="27"/>
      <c r="F468" s="16"/>
    </row>
    <row r="469" spans="1:7" ht="15">
      <c r="A469" s="28" t="s">
        <v>63</v>
      </c>
      <c r="B469" s="28"/>
      <c r="C469" s="60"/>
      <c r="D469" s="29"/>
      <c r="E469" s="29"/>
      <c r="F469" s="16"/>
    </row>
    <row r="470" spans="1:7" s="22" customFormat="1" ht="15">
      <c r="A470" s="18"/>
      <c r="B470" s="18"/>
      <c r="C470" s="61"/>
      <c r="D470" s="16"/>
      <c r="E470" s="16"/>
      <c r="F470" s="16"/>
      <c r="G470" s="3"/>
    </row>
    <row r="471" spans="1:7" s="22" customFormat="1" ht="15">
      <c r="A471" s="16" t="s">
        <v>157</v>
      </c>
      <c r="B471" s="18"/>
      <c r="C471" s="61"/>
      <c r="D471" s="16"/>
      <c r="E471" s="16"/>
      <c r="F471" s="16"/>
      <c r="G471" s="3"/>
    </row>
    <row r="472" spans="1:7" s="22" customFormat="1" ht="15">
      <c r="A472" s="18" t="s">
        <v>117</v>
      </c>
      <c r="B472" s="18"/>
      <c r="C472" s="61"/>
      <c r="D472" s="16"/>
      <c r="E472" s="16"/>
      <c r="F472" s="16"/>
      <c r="G472" s="3"/>
    </row>
    <row r="473" spans="1:7" s="22" customFormat="1" ht="15">
      <c r="A473" s="18" t="s">
        <v>119</v>
      </c>
      <c r="B473" s="18"/>
      <c r="C473" s="61"/>
      <c r="D473" s="16"/>
      <c r="E473" s="16"/>
      <c r="F473" s="16"/>
      <c r="G473" s="3"/>
    </row>
    <row r="474" spans="1:7" s="22" customFormat="1" ht="15">
      <c r="A474" s="85" t="s">
        <v>118</v>
      </c>
      <c r="B474" s="85"/>
      <c r="C474" s="86"/>
      <c r="D474" s="87"/>
      <c r="E474" s="87"/>
      <c r="F474" s="16"/>
      <c r="G474" s="3"/>
    </row>
    <row r="475" spans="1:7" s="22" customFormat="1" ht="15">
      <c r="A475" s="70" t="s">
        <v>63</v>
      </c>
      <c r="B475" s="70"/>
      <c r="C475" s="71"/>
      <c r="D475" s="72"/>
      <c r="E475" s="72"/>
      <c r="F475" s="16"/>
      <c r="G475" s="3"/>
    </row>
    <row r="476" spans="1:7" s="22" customFormat="1" ht="15">
      <c r="A476" s="18"/>
      <c r="B476" s="18"/>
      <c r="C476" s="61"/>
      <c r="D476" s="16"/>
      <c r="E476" s="16"/>
      <c r="F476" s="16"/>
      <c r="G476" s="3"/>
    </row>
    <row r="477" spans="1:7" ht="15">
      <c r="A477" s="16" t="s">
        <v>64</v>
      </c>
      <c r="B477" s="19"/>
      <c r="C477" s="57"/>
      <c r="D477" s="17"/>
      <c r="E477" s="17"/>
      <c r="F477" s="17"/>
    </row>
    <row r="478" spans="1:7" ht="15">
      <c r="A478" s="18" t="s">
        <v>65</v>
      </c>
      <c r="B478" s="19"/>
      <c r="C478" s="57"/>
      <c r="D478" s="17"/>
      <c r="E478" s="17"/>
      <c r="F478" s="17"/>
    </row>
    <row r="479" spans="1:7" ht="15">
      <c r="A479" s="18"/>
      <c r="B479" s="19"/>
      <c r="C479" s="57"/>
      <c r="D479" s="17"/>
      <c r="E479" s="17"/>
      <c r="F479" s="17"/>
    </row>
    <row r="480" spans="1:7" ht="15">
      <c r="A480" s="16" t="s">
        <v>88</v>
      </c>
      <c r="B480" s="19"/>
      <c r="C480" s="57"/>
      <c r="D480" s="17"/>
      <c r="E480" s="17"/>
      <c r="F480" s="17"/>
    </row>
    <row r="481" spans="1:6" ht="15">
      <c r="A481" s="18" t="s">
        <v>76</v>
      </c>
      <c r="B481" s="19"/>
      <c r="C481" s="57"/>
      <c r="D481" s="17"/>
      <c r="E481" s="17"/>
      <c r="F481" s="17"/>
    </row>
    <row r="482" spans="1:6" ht="15">
      <c r="A482" s="18" t="s">
        <v>142</v>
      </c>
      <c r="B482" s="19"/>
      <c r="C482" s="57"/>
      <c r="D482" s="17"/>
      <c r="E482" s="17"/>
      <c r="F482" s="17"/>
    </row>
    <row r="483" spans="1:6" ht="15">
      <c r="A483" s="18"/>
      <c r="B483" s="19"/>
      <c r="C483" s="57"/>
      <c r="D483" s="17"/>
      <c r="E483" s="17"/>
      <c r="F483" s="17"/>
    </row>
    <row r="484" spans="1:6" ht="15">
      <c r="A484" s="16" t="s">
        <v>155</v>
      </c>
      <c r="B484" s="4"/>
      <c r="C484" s="6"/>
      <c r="D484" s="4"/>
      <c r="E484" s="4"/>
      <c r="F484" s="4"/>
    </row>
    <row r="485" spans="1:6">
      <c r="A485" s="25" t="s">
        <v>70</v>
      </c>
      <c r="B485" s="4"/>
      <c r="C485" s="6"/>
      <c r="D485" s="4"/>
      <c r="E485" s="4"/>
      <c r="F485" s="4"/>
    </row>
    <row r="486" spans="1:6">
      <c r="A486" s="30" t="s">
        <v>116</v>
      </c>
      <c r="B486" s="31"/>
      <c r="C486" s="62"/>
      <c r="D486" s="31"/>
      <c r="E486" s="4"/>
      <c r="F486" s="4"/>
    </row>
    <row r="487" spans="1:6">
      <c r="A487" s="67" t="s">
        <v>161</v>
      </c>
      <c r="B487" s="68"/>
      <c r="C487" s="69"/>
      <c r="D487" s="68"/>
      <c r="E487" s="4"/>
      <c r="F487" s="4"/>
    </row>
    <row r="488" spans="1:6">
      <c r="A488" s="25" t="s">
        <v>103</v>
      </c>
      <c r="B488" s="4"/>
      <c r="C488" s="6"/>
      <c r="D488" s="4"/>
      <c r="E488" s="4"/>
      <c r="F488" s="4"/>
    </row>
    <row r="489" spans="1:6" ht="15">
      <c r="A489" s="16" t="s">
        <v>159</v>
      </c>
      <c r="B489" s="19"/>
      <c r="C489" s="57"/>
      <c r="D489" s="17"/>
      <c r="E489" s="17"/>
      <c r="F489" s="17"/>
    </row>
    <row r="490" spans="1:6">
      <c r="A490" s="25" t="s">
        <v>70</v>
      </c>
      <c r="B490" s="4"/>
      <c r="C490" s="6"/>
      <c r="D490" s="4"/>
      <c r="E490" s="4"/>
      <c r="F490" s="4"/>
    </row>
    <row r="491" spans="1:6">
      <c r="A491" s="114" t="s">
        <v>114</v>
      </c>
      <c r="B491" s="115"/>
      <c r="C491" s="116"/>
      <c r="D491" s="115"/>
      <c r="F491" s="4"/>
    </row>
    <row r="492" spans="1:6">
      <c r="A492" s="88" t="s">
        <v>115</v>
      </c>
      <c r="B492" s="89"/>
      <c r="C492" s="90"/>
      <c r="D492" s="89"/>
      <c r="E492" s="4"/>
      <c r="F492" s="4"/>
    </row>
    <row r="493" spans="1:6">
      <c r="A493" s="91" t="s">
        <v>160</v>
      </c>
      <c r="B493" s="92"/>
      <c r="C493" s="93"/>
      <c r="D493" s="92"/>
      <c r="E493" s="4"/>
      <c r="F493" s="4"/>
    </row>
    <row r="494" spans="1:6">
      <c r="A494" s="4"/>
      <c r="B494" s="4"/>
      <c r="C494" s="6"/>
      <c r="D494" s="4"/>
      <c r="E494" s="4"/>
      <c r="F494" s="4"/>
    </row>
    <row r="495" spans="1:6">
      <c r="A495" s="4" t="s">
        <v>66</v>
      </c>
      <c r="B495" s="4"/>
      <c r="C495" s="6"/>
      <c r="D495" s="4"/>
      <c r="E495" s="4"/>
      <c r="F495" s="4"/>
    </row>
    <row r="496" spans="1:6">
      <c r="A496" s="25" t="s">
        <v>67</v>
      </c>
      <c r="B496" s="4"/>
      <c r="C496" s="6"/>
      <c r="D496" s="4"/>
      <c r="E496" s="4">
        <f ca="1">E473:E496</f>
        <v>0</v>
      </c>
      <c r="F496" s="4"/>
    </row>
    <row r="497" spans="1:7">
      <c r="A497" s="4"/>
      <c r="B497" s="4"/>
      <c r="C497" s="6"/>
      <c r="D497" s="4"/>
      <c r="E497" s="4"/>
      <c r="F497" s="4"/>
    </row>
    <row r="498" spans="1:7">
      <c r="A498" s="4"/>
      <c r="B498" s="4"/>
      <c r="C498" s="6"/>
      <c r="D498" s="4"/>
      <c r="E498" s="4"/>
      <c r="F498" s="4"/>
    </row>
    <row r="499" spans="1:7">
      <c r="A499" s="4"/>
      <c r="B499" s="4"/>
      <c r="C499" s="6"/>
      <c r="D499" s="4"/>
      <c r="E499" s="4"/>
      <c r="F499" s="4"/>
    </row>
    <row r="500" spans="1:7">
      <c r="A500" s="8"/>
      <c r="B500" s="11"/>
      <c r="C500" s="11"/>
      <c r="D500" s="11"/>
      <c r="E500" s="11"/>
      <c r="F500" s="11"/>
    </row>
    <row r="502" spans="1:7" ht="15">
      <c r="A502" s="16" t="s">
        <v>28</v>
      </c>
      <c r="B502" s="17"/>
      <c r="C502" s="57"/>
      <c r="D502" s="17"/>
      <c r="E502" s="17"/>
      <c r="F502" s="17"/>
    </row>
    <row r="503" spans="1:7" ht="15">
      <c r="A503" s="18" t="s">
        <v>29</v>
      </c>
      <c r="B503" s="19"/>
      <c r="C503" s="63" t="s">
        <v>30</v>
      </c>
      <c r="D503" s="17"/>
      <c r="E503" s="17"/>
      <c r="F503" s="17"/>
    </row>
    <row r="504" spans="1:7" ht="15">
      <c r="A504" s="18" t="s">
        <v>31</v>
      </c>
      <c r="B504" s="19"/>
      <c r="C504" s="63" t="s">
        <v>32</v>
      </c>
      <c r="D504" s="17"/>
      <c r="E504" s="17"/>
      <c r="F504" s="17"/>
    </row>
    <row r="505" spans="1:7" ht="20" customHeight="1">
      <c r="A505" s="18"/>
      <c r="B505" s="18"/>
      <c r="C505" s="61"/>
      <c r="D505" s="16"/>
      <c r="E505" s="16"/>
      <c r="F505" s="16"/>
    </row>
    <row r="506" spans="1:7" s="179" customFormat="1" ht="30" customHeight="1">
      <c r="A506" s="389" t="s">
        <v>45</v>
      </c>
      <c r="B506" s="390"/>
      <c r="C506" s="390"/>
      <c r="D506" s="390"/>
      <c r="E506" s="390"/>
      <c r="F506" s="390"/>
      <c r="G506" s="181"/>
    </row>
    <row r="507" spans="1:7" s="179" customFormat="1" ht="15">
      <c r="A507" s="176" t="s">
        <v>33</v>
      </c>
      <c r="B507" s="163">
        <f>COUNTIF($B$9:$F$456,"Diagnostica per immagini")</f>
        <v>36</v>
      </c>
      <c r="C507" s="177" t="s">
        <v>34</v>
      </c>
      <c r="D507" s="163">
        <f>COUNTIF($B$9:$F$456,"*Diagnostica per immagini AP*")</f>
        <v>160</v>
      </c>
      <c r="E507" s="176" t="s">
        <v>35</v>
      </c>
      <c r="F507" s="163">
        <f>COUNTIF($B$9:$F$456,"*Diagnostica per immagini LFS*")</f>
        <v>0</v>
      </c>
      <c r="G507" s="176" t="s">
        <v>36</v>
      </c>
    </row>
    <row r="508" spans="1:7" s="22" customFormat="1" ht="15">
      <c r="A508" s="18"/>
      <c r="B508" s="18"/>
      <c r="C508" s="61"/>
      <c r="D508" s="16"/>
      <c r="E508" s="16"/>
      <c r="F508" s="16"/>
      <c r="G508" s="3"/>
    </row>
    <row r="509" spans="1:7" s="179" customFormat="1" ht="30" customHeight="1">
      <c r="A509" s="389" t="s">
        <v>87</v>
      </c>
      <c r="B509" s="390"/>
      <c r="C509" s="390"/>
      <c r="D509" s="390"/>
      <c r="E509" s="390"/>
      <c r="F509" s="390"/>
      <c r="G509" s="181"/>
    </row>
    <row r="510" spans="1:7" s="179" customFormat="1" ht="15">
      <c r="A510" s="176" t="s">
        <v>33</v>
      </c>
      <c r="B510" s="163">
        <f>COUNTIF($B$9:$F$456,"Patologia chirurgica")</f>
        <v>36</v>
      </c>
      <c r="C510" s="177" t="s">
        <v>34</v>
      </c>
      <c r="D510" s="163">
        <f>COUNTIF($B$9:$F$456,"*Patologia chirurgica AP*")</f>
        <v>30</v>
      </c>
      <c r="E510" s="176" t="s">
        <v>35</v>
      </c>
      <c r="F510" s="163">
        <f>COUNTIF($B$9:$F$456,"*Patologia chirurgica LFS*")</f>
        <v>0</v>
      </c>
      <c r="G510" s="176" t="s">
        <v>36</v>
      </c>
    </row>
    <row r="511" spans="1:7" s="22" customFormat="1" ht="15">
      <c r="A511" s="18"/>
      <c r="B511" s="18"/>
      <c r="C511" s="61"/>
      <c r="D511" s="16"/>
      <c r="E511" s="16"/>
      <c r="F511" s="16"/>
      <c r="G511" s="3"/>
    </row>
    <row r="512" spans="1:7" s="179" customFormat="1" ht="30" customHeight="1">
      <c r="A512" s="389" t="s">
        <v>46</v>
      </c>
      <c r="B512" s="390"/>
      <c r="C512" s="390"/>
      <c r="D512" s="390"/>
      <c r="E512" s="390"/>
      <c r="F512" s="390"/>
      <c r="G512" s="181"/>
    </row>
    <row r="513" spans="1:9" s="179" customFormat="1" ht="15">
      <c r="A513" s="176" t="s">
        <v>33</v>
      </c>
      <c r="B513" s="163">
        <f>COUNTIF($B$9:$F$456,"Semeiotica chirurgica")</f>
        <v>39</v>
      </c>
      <c r="C513" s="177" t="s">
        <v>34</v>
      </c>
      <c r="D513" s="163">
        <f>COUNTIF($B$9:$F$456,"*Semeiotica chirurgica AP*")</f>
        <v>30</v>
      </c>
      <c r="E513" s="176" t="s">
        <v>35</v>
      </c>
      <c r="F513" s="163">
        <f>COUNTIF($B$9:$F$456,"*Semeiotica chirurgica LFS*")</f>
        <v>0</v>
      </c>
      <c r="G513" s="176" t="s">
        <v>36</v>
      </c>
    </row>
    <row r="514" spans="1:9" s="22" customFormat="1">
      <c r="A514" s="5"/>
      <c r="B514" s="5"/>
      <c r="C514" s="42"/>
      <c r="D514" s="3"/>
      <c r="E514" s="3"/>
      <c r="F514" s="3"/>
      <c r="G514" s="3"/>
    </row>
    <row r="515" spans="1:9" s="179" customFormat="1" ht="30" customHeight="1">
      <c r="A515" s="389" t="s">
        <v>47</v>
      </c>
      <c r="B515" s="390"/>
      <c r="C515" s="390"/>
      <c r="D515" s="390"/>
      <c r="E515" s="390"/>
      <c r="F515" s="390"/>
      <c r="G515" s="181"/>
    </row>
    <row r="516" spans="1:9" s="179" customFormat="1" ht="15">
      <c r="A516" s="176" t="s">
        <v>33</v>
      </c>
      <c r="B516" s="163">
        <f>COUNTIF($B$9:$F$456,"Clinica ostetrica")</f>
        <v>42</v>
      </c>
      <c r="C516" s="177" t="s">
        <v>34</v>
      </c>
      <c r="D516" s="163">
        <f>COUNTIF($B$9:$F$456,"*Clinica ostetrica AP*")</f>
        <v>32</v>
      </c>
      <c r="E516" s="176" t="s">
        <v>35</v>
      </c>
      <c r="F516" s="163">
        <f>COUNTIF($B$9:$F$456,"*Clinica ostetrica LFS*")</f>
        <v>32</v>
      </c>
      <c r="G516" s="176" t="s">
        <v>36</v>
      </c>
      <c r="I516" s="179" t="s">
        <v>156</v>
      </c>
    </row>
    <row r="517" spans="1:9" s="22" customFormat="1">
      <c r="A517" s="3"/>
      <c r="B517" s="3"/>
      <c r="C517" s="42"/>
      <c r="D517" s="3"/>
      <c r="E517" s="3"/>
      <c r="F517" s="3"/>
      <c r="G517" s="3"/>
    </row>
    <row r="518" spans="1:9" s="179" customFormat="1" ht="30" customHeight="1">
      <c r="A518" s="389" t="s">
        <v>184</v>
      </c>
      <c r="B518" s="390"/>
      <c r="C518" s="390"/>
      <c r="D518" s="390"/>
      <c r="E518" s="390"/>
      <c r="F518" s="390"/>
      <c r="G518" s="181"/>
    </row>
    <row r="519" spans="1:9" s="179" customFormat="1" ht="15">
      <c r="A519" s="176" t="s">
        <v>33</v>
      </c>
      <c r="B519" s="163">
        <f>COUNTIF($B$9:$F$456,"Medicina interna 2 compagnia")</f>
        <v>27</v>
      </c>
      <c r="C519" s="177" t="s">
        <v>34</v>
      </c>
      <c r="D519" s="178">
        <f>COUNTIF($B$9:$F$456,"*Med interna 2 compagnia AP*")</f>
        <v>80</v>
      </c>
      <c r="E519" s="176" t="s">
        <v>35</v>
      </c>
      <c r="F519" s="163">
        <f>COUNTIF($B$9:$F$456,"*Med interna 2 compagnia LFS*")</f>
        <v>40</v>
      </c>
      <c r="G519" s="176" t="s">
        <v>36</v>
      </c>
    </row>
    <row r="520" spans="1:9" s="22" customFormat="1">
      <c r="A520" s="3"/>
      <c r="B520" s="3"/>
      <c r="C520" s="42"/>
      <c r="D520" s="3"/>
      <c r="E520" s="3"/>
      <c r="F520" s="3"/>
      <c r="G520" s="3"/>
    </row>
    <row r="521" spans="1:9" s="179" customFormat="1" ht="30" customHeight="1">
      <c r="A521" s="389" t="s">
        <v>185</v>
      </c>
      <c r="B521" s="390"/>
      <c r="C521" s="390"/>
      <c r="D521" s="390"/>
      <c r="E521" s="390"/>
      <c r="F521" s="390"/>
      <c r="G521" s="181"/>
    </row>
    <row r="522" spans="1:9" s="179" customFormat="1" ht="15">
      <c r="A522" s="176" t="s">
        <v>33</v>
      </c>
      <c r="B522" s="163">
        <f>COUNTIF($B$9:$F$456,"Medicina interna 2 reddito")</f>
        <v>27</v>
      </c>
      <c r="C522" s="177" t="s">
        <v>34</v>
      </c>
      <c r="D522" s="178">
        <f>COUNTIF($B$9:$F$456,"*Medicina interna 2 reddito AP*")</f>
        <v>80</v>
      </c>
      <c r="E522" s="176" t="s">
        <v>35</v>
      </c>
      <c r="F522" s="163">
        <f>COUNTIF($B$9:$F$456,"*Medicina interna 2 reddito LFS*")</f>
        <v>16</v>
      </c>
      <c r="G522" s="176" t="s">
        <v>36</v>
      </c>
      <c r="H522" s="180"/>
    </row>
    <row r="523" spans="1:9" s="22" customFormat="1">
      <c r="A523" s="3"/>
      <c r="B523" s="3"/>
      <c r="C523" s="42"/>
      <c r="D523" s="3"/>
      <c r="E523" s="3"/>
      <c r="F523" s="3"/>
      <c r="G523" s="3"/>
    </row>
    <row r="524" spans="1:9" s="22" customFormat="1">
      <c r="A524" s="3"/>
      <c r="B524" s="3"/>
      <c r="C524" s="42"/>
      <c r="D524" s="3"/>
      <c r="E524" s="3"/>
      <c r="F524" s="3"/>
      <c r="G524" s="3"/>
    </row>
    <row r="525" spans="1:9" s="179" customFormat="1" ht="30" customHeight="1">
      <c r="A525" s="389" t="s">
        <v>186</v>
      </c>
      <c r="B525" s="390"/>
      <c r="C525" s="390"/>
      <c r="D525" s="390"/>
      <c r="E525" s="390"/>
      <c r="F525" s="390"/>
      <c r="G525" s="181"/>
    </row>
    <row r="526" spans="1:9" s="179" customFormat="1" ht="15">
      <c r="A526" s="176" t="s">
        <v>33</v>
      </c>
      <c r="B526" s="163">
        <f>COUNTIF($B$9:$F$456,"Patologia riproduzione")</f>
        <v>42</v>
      </c>
      <c r="C526" s="177" t="s">
        <v>34</v>
      </c>
      <c r="D526" s="178">
        <f>COUNTIF($B$9:$F$456,"*Patologia riproduzione AP*")</f>
        <v>48</v>
      </c>
      <c r="E526" s="176" t="s">
        <v>35</v>
      </c>
      <c r="F526" s="163">
        <f>COUNTIF($B$9:$F$456,"*Patologia riproduzione LFS*")</f>
        <v>0</v>
      </c>
      <c r="G526" s="176" t="s">
        <v>36</v>
      </c>
    </row>
    <row r="527" spans="1:9" s="22" customFormat="1">
      <c r="A527" s="3"/>
      <c r="B527" s="3"/>
      <c r="C527" s="42"/>
      <c r="D527" s="3"/>
      <c r="E527" s="3"/>
      <c r="F527" s="3"/>
      <c r="G527" s="3"/>
    </row>
    <row r="528" spans="1:9" s="22" customFormat="1">
      <c r="A528" s="3"/>
      <c r="B528" s="3"/>
      <c r="C528" s="42"/>
      <c r="D528" s="3"/>
      <c r="E528" s="3"/>
      <c r="F528" s="3"/>
      <c r="G528" s="3"/>
    </row>
    <row r="529" spans="1:8" s="22" customFormat="1">
      <c r="A529" s="3"/>
      <c r="B529" s="3"/>
      <c r="C529" s="42"/>
      <c r="D529" s="3"/>
      <c r="E529" s="3"/>
      <c r="F529" s="3"/>
      <c r="G529" s="3"/>
    </row>
    <row r="530" spans="1:8">
      <c r="B530" s="3"/>
      <c r="C530" s="42"/>
      <c r="D530" s="3"/>
      <c r="E530" s="3"/>
      <c r="F530" s="3"/>
      <c r="H530" s="22"/>
    </row>
    <row r="531" spans="1:8">
      <c r="B531" s="3"/>
      <c r="C531" s="42"/>
      <c r="D531" s="3"/>
      <c r="E531" s="3"/>
      <c r="F531" s="3"/>
      <c r="H531" s="22"/>
    </row>
  </sheetData>
  <sheetProtection selectLockedCells="1" selectUnlockedCells="1"/>
  <mergeCells count="284">
    <mergeCell ref="E367:E368"/>
    <mergeCell ref="F367:F368"/>
    <mergeCell ref="A434:A437"/>
    <mergeCell ref="A438:A441"/>
    <mergeCell ref="A442:A445"/>
    <mergeCell ref="A446:A449"/>
    <mergeCell ref="A450:A452"/>
    <mergeCell ref="D434:D437"/>
    <mergeCell ref="E434:E437"/>
    <mergeCell ref="F434:F437"/>
    <mergeCell ref="D438:D441"/>
    <mergeCell ref="E438:E441"/>
    <mergeCell ref="F438:F441"/>
    <mergeCell ref="D442:D445"/>
    <mergeCell ref="E442:E445"/>
    <mergeCell ref="F442:F445"/>
    <mergeCell ref="F446:F449"/>
    <mergeCell ref="E446:E449"/>
    <mergeCell ref="D446:D449"/>
    <mergeCell ref="D450:D452"/>
    <mergeCell ref="E450:E452"/>
    <mergeCell ref="F450:F452"/>
    <mergeCell ref="F421:F429"/>
    <mergeCell ref="J28:M29"/>
    <mergeCell ref="F205:F208"/>
    <mergeCell ref="A326:A330"/>
    <mergeCell ref="D77:D81"/>
    <mergeCell ref="C77:C81"/>
    <mergeCell ref="B77:B81"/>
    <mergeCell ref="A331:A334"/>
    <mergeCell ref="C82:C86"/>
    <mergeCell ref="D82:D86"/>
    <mergeCell ref="C92:C96"/>
    <mergeCell ref="D92:D96"/>
    <mergeCell ref="D165:D168"/>
    <mergeCell ref="D252:D257"/>
    <mergeCell ref="E231:E234"/>
    <mergeCell ref="C159:C164"/>
    <mergeCell ref="D159:D164"/>
    <mergeCell ref="B165:B168"/>
    <mergeCell ref="C165:C168"/>
    <mergeCell ref="D177:D182"/>
    <mergeCell ref="D183:D188"/>
    <mergeCell ref="D189:D194"/>
    <mergeCell ref="D195:D200"/>
    <mergeCell ref="D201:D204"/>
    <mergeCell ref="C226:C230"/>
    <mergeCell ref="J24:M25"/>
    <mergeCell ref="J26:M27"/>
    <mergeCell ref="E226:E230"/>
    <mergeCell ref="F226:F230"/>
    <mergeCell ref="D22:D24"/>
    <mergeCell ref="D28:D30"/>
    <mergeCell ref="D25:D27"/>
    <mergeCell ref="D45:D49"/>
    <mergeCell ref="D226:D230"/>
    <mergeCell ref="F213:F217"/>
    <mergeCell ref="B218:E221"/>
    <mergeCell ref="F218:F221"/>
    <mergeCell ref="C147:C152"/>
    <mergeCell ref="D147:D152"/>
    <mergeCell ref="D31:D33"/>
    <mergeCell ref="D34:D36"/>
    <mergeCell ref="D65:D68"/>
    <mergeCell ref="D50:D54"/>
    <mergeCell ref="B34:B36"/>
    <mergeCell ref="C97:C100"/>
    <mergeCell ref="D97:D100"/>
    <mergeCell ref="C87:C91"/>
    <mergeCell ref="D87:D91"/>
    <mergeCell ref="D129:D131"/>
    <mergeCell ref="C129:C131"/>
    <mergeCell ref="A343:A346"/>
    <mergeCell ref="A311:A315"/>
    <mergeCell ref="A316:A320"/>
    <mergeCell ref="B213:E217"/>
    <mergeCell ref="C246:C251"/>
    <mergeCell ref="E240:E245"/>
    <mergeCell ref="E246:E251"/>
    <mergeCell ref="E252:E257"/>
    <mergeCell ref="E258:E263"/>
    <mergeCell ref="E264:E268"/>
    <mergeCell ref="C252:C257"/>
    <mergeCell ref="D246:D251"/>
    <mergeCell ref="D258:D263"/>
    <mergeCell ref="C258:C263"/>
    <mergeCell ref="D240:D245"/>
    <mergeCell ref="E141:E146"/>
    <mergeCell ref="A287:A291"/>
    <mergeCell ref="A321:A325"/>
    <mergeCell ref="A50:A54"/>
    <mergeCell ref="B50:B54"/>
    <mergeCell ref="C50:C54"/>
    <mergeCell ref="A97:A100"/>
    <mergeCell ref="B97:B100"/>
    <mergeCell ref="A87:A91"/>
    <mergeCell ref="B87:B91"/>
    <mergeCell ref="B92:B96"/>
    <mergeCell ref="A92:A96"/>
    <mergeCell ref="A77:A81"/>
    <mergeCell ref="A82:A86"/>
    <mergeCell ref="B82:B86"/>
    <mergeCell ref="A55:A59"/>
    <mergeCell ref="B55:B59"/>
    <mergeCell ref="C55:C59"/>
    <mergeCell ref="C22:C24"/>
    <mergeCell ref="A28:A30"/>
    <mergeCell ref="B28:B30"/>
    <mergeCell ref="C28:C30"/>
    <mergeCell ref="A25:A27"/>
    <mergeCell ref="B25:B27"/>
    <mergeCell ref="C25:C27"/>
    <mergeCell ref="C31:C33"/>
    <mergeCell ref="A45:A49"/>
    <mergeCell ref="B45:B49"/>
    <mergeCell ref="C45:C49"/>
    <mergeCell ref="A22:A24"/>
    <mergeCell ref="B22:B24"/>
    <mergeCell ref="B31:B33"/>
    <mergeCell ref="C34:C36"/>
    <mergeCell ref="A34:A36"/>
    <mergeCell ref="A31:A33"/>
    <mergeCell ref="A525:F525"/>
    <mergeCell ref="A521:F521"/>
    <mergeCell ref="A506:F506"/>
    <mergeCell ref="A512:F512"/>
    <mergeCell ref="A515:F515"/>
    <mergeCell ref="A518:F518"/>
    <mergeCell ref="A509:F509"/>
    <mergeCell ref="A141:A146"/>
    <mergeCell ref="B141:B146"/>
    <mergeCell ref="C141:C146"/>
    <mergeCell ref="D141:D146"/>
    <mergeCell ref="A177:A182"/>
    <mergeCell ref="A183:A188"/>
    <mergeCell ref="A374:A378"/>
    <mergeCell ref="A165:A168"/>
    <mergeCell ref="A147:A152"/>
    <mergeCell ref="B147:B152"/>
    <mergeCell ref="A153:A158"/>
    <mergeCell ref="A394:A396"/>
    <mergeCell ref="A277:A281"/>
    <mergeCell ref="B240:B245"/>
    <mergeCell ref="A264:A268"/>
    <mergeCell ref="B264:B268"/>
    <mergeCell ref="A409:A411"/>
    <mergeCell ref="D55:D59"/>
    <mergeCell ref="A60:A64"/>
    <mergeCell ref="B60:B64"/>
    <mergeCell ref="C60:C64"/>
    <mergeCell ref="D60:D64"/>
    <mergeCell ref="A65:A68"/>
    <mergeCell ref="B65:B68"/>
    <mergeCell ref="C65:C68"/>
    <mergeCell ref="D153:D158"/>
    <mergeCell ref="A109:A113"/>
    <mergeCell ref="B109:B113"/>
    <mergeCell ref="C109:C113"/>
    <mergeCell ref="D109:D113"/>
    <mergeCell ref="A119:A123"/>
    <mergeCell ref="B119:B123"/>
    <mergeCell ref="C119:C123"/>
    <mergeCell ref="D119:D123"/>
    <mergeCell ref="C124:C128"/>
    <mergeCell ref="D124:D128"/>
    <mergeCell ref="A114:A118"/>
    <mergeCell ref="B114:B118"/>
    <mergeCell ref="A124:A128"/>
    <mergeCell ref="A129:A131"/>
    <mergeCell ref="B129:B131"/>
    <mergeCell ref="C114:C118"/>
    <mergeCell ref="D114:D118"/>
    <mergeCell ref="A415:A417"/>
    <mergeCell ref="A418:A420"/>
    <mergeCell ref="A406:A408"/>
    <mergeCell ref="C177:C182"/>
    <mergeCell ref="C183:C188"/>
    <mergeCell ref="C189:C194"/>
    <mergeCell ref="C195:C200"/>
    <mergeCell ref="C201:C204"/>
    <mergeCell ref="C240:C245"/>
    <mergeCell ref="B231:B234"/>
    <mergeCell ref="C231:C234"/>
    <mergeCell ref="D231:D234"/>
    <mergeCell ref="B226:B230"/>
    <mergeCell ref="A379:A383"/>
    <mergeCell ref="B153:B158"/>
    <mergeCell ref="C153:C158"/>
    <mergeCell ref="A195:A200"/>
    <mergeCell ref="B195:B200"/>
    <mergeCell ref="A201:A204"/>
    <mergeCell ref="B201:B204"/>
    <mergeCell ref="A240:A245"/>
    <mergeCell ref="B189:B194"/>
    <mergeCell ref="B124:B128"/>
    <mergeCell ref="A252:A257"/>
    <mergeCell ref="B252:B257"/>
    <mergeCell ref="A258:A263"/>
    <mergeCell ref="B183:B188"/>
    <mergeCell ref="A189:A194"/>
    <mergeCell ref="B258:B263"/>
    <mergeCell ref="A159:A164"/>
    <mergeCell ref="B159:B164"/>
    <mergeCell ref="B177:B182"/>
    <mergeCell ref="B246:B251"/>
    <mergeCell ref="A246:A251"/>
    <mergeCell ref="A347:A350"/>
    <mergeCell ref="C264:C268"/>
    <mergeCell ref="D264:D268"/>
    <mergeCell ref="A292:A296"/>
    <mergeCell ref="A282:A286"/>
    <mergeCell ref="A359:A362"/>
    <mergeCell ref="A355:A358"/>
    <mergeCell ref="A351:A354"/>
    <mergeCell ref="A297:A300"/>
    <mergeCell ref="F240:F245"/>
    <mergeCell ref="F246:F251"/>
    <mergeCell ref="F252:F257"/>
    <mergeCell ref="F258:F263"/>
    <mergeCell ref="F264:F268"/>
    <mergeCell ref="E177:E182"/>
    <mergeCell ref="F177:F182"/>
    <mergeCell ref="E183:E188"/>
    <mergeCell ref="F183:F188"/>
    <mergeCell ref="E189:E194"/>
    <mergeCell ref="F189:F194"/>
    <mergeCell ref="E195:E200"/>
    <mergeCell ref="F195:F200"/>
    <mergeCell ref="E201:E204"/>
    <mergeCell ref="F201:F204"/>
    <mergeCell ref="F231:F234"/>
    <mergeCell ref="F141:F146"/>
    <mergeCell ref="F147:F152"/>
    <mergeCell ref="E147:E152"/>
    <mergeCell ref="E153:E158"/>
    <mergeCell ref="F153:F158"/>
    <mergeCell ref="E159:E164"/>
    <mergeCell ref="F159:F164"/>
    <mergeCell ref="E165:E168"/>
    <mergeCell ref="F165:F168"/>
    <mergeCell ref="E109:E113"/>
    <mergeCell ref="F109:F113"/>
    <mergeCell ref="E114:E118"/>
    <mergeCell ref="F114:F118"/>
    <mergeCell ref="E119:E123"/>
    <mergeCell ref="F119:F123"/>
    <mergeCell ref="E124:E128"/>
    <mergeCell ref="F124:F128"/>
    <mergeCell ref="E129:E131"/>
    <mergeCell ref="F129:F131"/>
    <mergeCell ref="E77:E81"/>
    <mergeCell ref="F77:F81"/>
    <mergeCell ref="E82:E86"/>
    <mergeCell ref="F82:F86"/>
    <mergeCell ref="F87:F91"/>
    <mergeCell ref="E87:E91"/>
    <mergeCell ref="E92:E96"/>
    <mergeCell ref="F92:F96"/>
    <mergeCell ref="F97:F100"/>
    <mergeCell ref="E97:E100"/>
    <mergeCell ref="E363:E364"/>
    <mergeCell ref="A427:A428"/>
    <mergeCell ref="B427:B428"/>
    <mergeCell ref="E365:E366"/>
    <mergeCell ref="F363:F364"/>
    <mergeCell ref="F365:F366"/>
    <mergeCell ref="B421:B422"/>
    <mergeCell ref="B423:B424"/>
    <mergeCell ref="B425:B426"/>
    <mergeCell ref="A421:A422"/>
    <mergeCell ref="A423:A424"/>
    <mergeCell ref="A425:A426"/>
    <mergeCell ref="A365:A366"/>
    <mergeCell ref="B365:B366"/>
    <mergeCell ref="C365:C366"/>
    <mergeCell ref="A412:A414"/>
    <mergeCell ref="A384:A388"/>
    <mergeCell ref="A389:A393"/>
    <mergeCell ref="B363:B364"/>
    <mergeCell ref="C363:C364"/>
    <mergeCell ref="A363:A364"/>
    <mergeCell ref="A367:A368"/>
    <mergeCell ref="B367:B368"/>
    <mergeCell ref="C367:C368"/>
  </mergeCells>
  <printOptions horizontalCentered="1" verticalCentered="1"/>
  <pageMargins left="0" right="0" top="0.19685039370078741" bottom="0.19685039370078741" header="0.51181102362204722" footer="0.51181102362204722"/>
  <pageSetup paperSize="9" scale="66" firstPageNumber="0" fitToHeight="0" orientation="landscape"/>
  <headerFooter alignWithMargins="0"/>
  <rowBreaks count="17" manualBreakCount="17">
    <brk id="17" max="16383" man="1"/>
    <brk id="40" max="16383" man="1"/>
    <brk id="72" max="16383" man="1"/>
    <brk id="104" max="16383" man="1"/>
    <brk id="136" max="16383" man="1"/>
    <brk id="172" max="16383" man="1"/>
    <brk id="208" max="16383" man="1"/>
    <brk id="221" max="6" man="1"/>
    <brk id="235" max="6" man="1"/>
    <brk id="272" max="6" man="1"/>
    <brk id="306" max="16383" man="1"/>
    <brk id="338" max="16383" man="1"/>
    <brk id="369" max="16383" man="1"/>
    <brk id="401" max="6" man="1"/>
    <brk id="430" max="6" man="1"/>
    <brk id="457" max="6" man="1"/>
    <brk id="498" max="7" man="1"/>
  </row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4MV</vt:lpstr>
      <vt:lpstr>Foglio1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Calafiore</dc:creator>
  <cp:lastModifiedBy>Giovanni Barsotti</cp:lastModifiedBy>
  <cp:revision>0</cp:revision>
  <cp:lastPrinted>2020-01-08T14:38:59Z</cp:lastPrinted>
  <dcterms:created xsi:type="dcterms:W3CDTF">2005-09-09T07:24:58Z</dcterms:created>
  <dcterms:modified xsi:type="dcterms:W3CDTF">2020-04-23T08:23:52Z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</Properties>
</file>